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8445" activeTab="0"/>
  </bookViews>
  <sheets>
    <sheet name="ГО_2" sheetId="1" r:id="rId1"/>
  </sheets>
  <definedNames>
    <definedName name="_xlnm.Print_Area" localSheetId="0">'ГО_2'!$A$1:$O$132</definedName>
  </definedNames>
  <calcPr fullCalcOnLoad="1"/>
</workbook>
</file>

<file path=xl/sharedStrings.xml><?xml version="1.0" encoding="utf-8"?>
<sst xmlns="http://schemas.openxmlformats.org/spreadsheetml/2006/main" count="458" uniqueCount="193">
  <si>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</si>
  <si>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</si>
  <si>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</si>
  <si>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</si>
  <si>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</si>
  <si>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 
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</si>
  <si>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</si>
  <si>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 
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</si>
  <si>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</si>
  <si>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</si>
  <si>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</si>
  <si>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</si>
  <si>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мероприятий по обеспечению безопасности людей на водных объектах, охране их жизни и здоровья</t>
  </si>
  <si>
    <t>Группа полномочий: неопределенное полномочие</t>
  </si>
  <si>
    <t>Код расходного обязательства</t>
  </si>
  <si>
    <t>Наименование расходного обязательства</t>
  </si>
  <si>
    <t>Нормативное правовое регулирование, определяющее финансовое обеспечение и порядок расходование средств</t>
  </si>
  <si>
    <t>Коды бюджетной классификации</t>
  </si>
  <si>
    <t>Объем средств на исполнение расходного обязательства (тыс. руб.)</t>
  </si>
  <si>
    <t>Прогноз</t>
  </si>
  <si>
    <t>Раздел, подраздел</t>
  </si>
  <si>
    <t>Целевая статья</t>
  </si>
  <si>
    <t>Вид расхода</t>
  </si>
  <si>
    <t>Отчетный период 2006 год</t>
  </si>
  <si>
    <t>2015 год</t>
  </si>
  <si>
    <t>Наименование и реквизиты нормативно правового акта</t>
  </si>
  <si>
    <t>Номер статьи, части, пункта, подпункта, абзаца</t>
  </si>
  <si>
    <t>Дата вступления в силу и срок действия</t>
  </si>
  <si>
    <t>План</t>
  </si>
  <si>
    <t>Факт</t>
  </si>
  <si>
    <t>Всего: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</si>
  <si>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</si>
  <si>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</si>
  <si>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/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</si>
  <si>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</si>
  <si>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погашение бюджетных кредитов</t>
  </si>
  <si>
    <t>финансирование расходов на содержание органов местного самоуправления поселений</t>
  </si>
  <si>
    <t>создание условий для деятельности добровольных формирований населения по охране общественного порядка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</si>
  <si>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</si>
  <si>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</si>
  <si>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резервный фонд местных администраций</t>
  </si>
  <si>
    <t>обслуживание муниципального долга</t>
  </si>
  <si>
    <t>Расходные обязательства, введение, установление, финансовое обеспечение и исполнение которых осуществляется органами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</si>
  <si>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</si>
  <si>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</si>
  <si>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принятие и реализация программ, не отнесенных к полномочиям органов местного самоуправления по решению вопросов  местного значения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</si>
  <si>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</si>
  <si>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по первичному воинскому учету на территориях, где отсутствуют военные комиссариаты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</si>
  <si>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</si>
  <si>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</si>
  <si>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обеспечение условий для развития на территории поселения физической культуры и массового спорта</t>
  </si>
  <si>
    <t>организация сбора и вывоза бытовых отходов и мусора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</si>
  <si>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</si>
  <si>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</si>
  <si>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2016 год</t>
  </si>
  <si>
    <t>Приложение</t>
  </si>
  <si>
    <t>КЭСР</t>
  </si>
  <si>
    <t>01 02</t>
  </si>
  <si>
    <t>01 04</t>
  </si>
  <si>
    <t>0020400</t>
  </si>
  <si>
    <t>000</t>
  </si>
  <si>
    <t>01 11</t>
  </si>
  <si>
    <t>01 13</t>
  </si>
  <si>
    <t>0900201</t>
  </si>
  <si>
    <t>7959001</t>
  </si>
  <si>
    <t>03 09</t>
  </si>
  <si>
    <t>03 10</t>
  </si>
  <si>
    <t>310</t>
  </si>
  <si>
    <t>03 14</t>
  </si>
  <si>
    <t>04 09</t>
  </si>
  <si>
    <t>000000</t>
  </si>
  <si>
    <t>04 12</t>
  </si>
  <si>
    <t>0000000</t>
  </si>
  <si>
    <t>05 03</t>
  </si>
  <si>
    <t>05 05</t>
  </si>
  <si>
    <t>02 03</t>
  </si>
  <si>
    <t>210</t>
  </si>
  <si>
    <t>223</t>
  </si>
  <si>
    <t>05 00</t>
  </si>
  <si>
    <t xml:space="preserve">04 12 </t>
  </si>
  <si>
    <t>07 07</t>
  </si>
  <si>
    <t>11 01</t>
  </si>
  <si>
    <t>08 01</t>
  </si>
  <si>
    <t>4409901</t>
  </si>
  <si>
    <t xml:space="preserve">08 01 </t>
  </si>
  <si>
    <t>4501200</t>
  </si>
  <si>
    <t>5223804</t>
  </si>
  <si>
    <t>251</t>
  </si>
  <si>
    <t>110</t>
  </si>
  <si>
    <t>???</t>
  </si>
  <si>
    <t>01 00</t>
  </si>
  <si>
    <t>00000000</t>
  </si>
  <si>
    <t>Гл.2, ст.8, п.1</t>
  </si>
  <si>
    <t>Гл.2, ст.8, п.36</t>
  </si>
  <si>
    <t>Постановление об организации и осуществ. первич. воин. Учета граждан на тер. Поселения от 09.01.2013 №1</t>
  </si>
  <si>
    <t>Постановление №78 от 26.11.2012г  Об утв. МЦП "Кадровое обеспечение сферы культуры и искусства  Восточногос/п на 2013 год"</t>
  </si>
  <si>
    <t>Постановление №76 от 19.11.2012г  Об утв. МЦП "Кадровое обеспечение сферы культуры и искусства  Восточногос/п на 2012 год"</t>
  </si>
  <si>
    <t>Постановление №73 от 12.11.2012г  Об утв. МЦП "Развитие системы органов территориального общественного самоупр. в   Восточном с/п на 2013 год"</t>
  </si>
  <si>
    <t>Постановление №72 от 12.11.2012г  Об утв. МЦП "Поддержка малого и средн. предприним. На территории Восточного с/п на 2013 год"</t>
  </si>
  <si>
    <t>Постановление №71от  12.11.2012г  Об утв. муниц. комплек.  программы реализ.мол.одежной политики в Восточном с/п «Молодежь станицы Восточной» на 2013 год"!</t>
  </si>
  <si>
    <t>Постановление №70 от 12.11.2012г  Об утв. ВЦП "Информационное освещ. Деят-ти адм. Восточного с/п на 2013 год"</t>
  </si>
  <si>
    <t>Постановление №69 от 12.11.2012г  Об утв. МЦП "Обеспечение пожарной, антитеррористич. безоп. и безоп. Людей на водных обьектах на террит.Восточного с/п  на 2013 год"</t>
  </si>
  <si>
    <t>Постановление №67 от 12.10.2012г  "О повышении миним. окладов (ддолжностных окладов), ставок з/п работников мун.казенных учрежд.   Восточного с/п, перешедших на отраслевые системы оплаты труда"</t>
  </si>
  <si>
    <t>Постановление №82 от 28.11.2008 г  "О введении отраслевой системы оплаты труда работников мун учр. культуры  Восточного с/п,"</t>
  </si>
  <si>
    <t>приложение</t>
  </si>
  <si>
    <t>п.2. 3,4-7</t>
  </si>
  <si>
    <t>Постановление №16 от 13.02.2012г "О внесении изменений в пост. от 28.11.2008г №82 "О введении  отраслевой системы оплаты труда работников мун.учр. культуры Восточного с/п""</t>
  </si>
  <si>
    <t>прил. №1 п.7, раздел 2, раздел 3 п.9, п.5 радел 4</t>
  </si>
  <si>
    <t>Постановление о создании МБУ «Восточное»  Восточног с/п путем изменения типа  организационно-правовой формы от 20..01.2012 №8</t>
  </si>
  <si>
    <t>п.1-8</t>
  </si>
  <si>
    <t>Устав МБУ «Восточное» от 20.01.2012г</t>
  </si>
  <si>
    <t>п.1-9</t>
  </si>
  <si>
    <t>Постановление адм. Вост. с/п от  09.11..2011г №49«Об установ.  лимитов потребл.  топливно-энергетических и ком. Услуг на 2012 год"</t>
  </si>
  <si>
    <t>п.1</t>
  </si>
  <si>
    <t>Распоряжение об утверждении штатного расписания администрации Восточного с/п от 27.12.2011г №141-Р</t>
  </si>
  <si>
    <t>Распоряжение об утверждении штатного расписания МКУК. Восточного с/п от 12.10.2012г №80-Р</t>
  </si>
  <si>
    <t>01.01.2013-31.12.2013</t>
  </si>
  <si>
    <t>Соглашение о  передаче осуществления части полномочий органов местного самоуправления поселения органам местного самоуправления муниципального районаот 05.02.2013</t>
  </si>
  <si>
    <t>01.01.2012-31.12.2012</t>
  </si>
  <si>
    <t xml:space="preserve">Соглашение от 14.01..2013г о предоставлении в 2013 году межб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</si>
  <si>
    <t>Соглашение о предоставлении в 2013 межбюд. Трансфертов бюджету поселения в форме субвенций на осушествление полномочий по первичному воинскому учету на территориях поселения, где отсутствуют военные комиссариаты  от 14.01.2013</t>
  </si>
  <si>
    <t>Устав «МКУК КДЦ Вдохновение» от 20.12.2010г</t>
  </si>
  <si>
    <t>24.10.2012-31.12.2012</t>
  </si>
  <si>
    <t>Гл.2, ст.8, п.25</t>
  </si>
  <si>
    <t>Гл.2, ст.8, п.12</t>
  </si>
  <si>
    <t>Гл.2, ст.8, п.16</t>
  </si>
  <si>
    <t>Гл.2, ст.8, п.20</t>
  </si>
  <si>
    <t>Гл.2, ст.8, п.28</t>
  </si>
  <si>
    <t>Гл.2, ст.8, п.13</t>
  </si>
  <si>
    <t>Устав «МКУК Восточная сельская библиотека» 20.12.2010г</t>
  </si>
  <si>
    <t xml:space="preserve">Соглашение №785 о предоставлении в 2012 году из краевого бюджета субсидии на осуществление стимулирования работников муниципальнных учреждений в сфере культуры, искусства и кинематографии Восточного с/п Усть-Лабинского района в рамках реализации  долгосрочной краевой целевой программы "Кадровое обеспечение сферы культуры и искусства Краснодарского края" на 2011-2013 годы" от 25.05.2012г. </t>
  </si>
  <si>
    <t>Постановление №69 от 12.11.2012г  Об утв. МЦП "Обеспечение пожарной, антитеррористич. безоп. и безоп. людей на водных обьектах на террит.Восточного с/п  на 2013 год"</t>
  </si>
  <si>
    <t>Постановление адм. Вост. с/п от  24.12..2012г № 90 «Об установ.  лимитов потребл.  топливно-энергетических и ком. услуг на 2013 год"</t>
  </si>
  <si>
    <t>Постановление "Об утверждении положения о порядке оплаты труда работников, замещающих должности не являющиеся должностями муниципальной службы" от 14.07.2008г №59</t>
  </si>
  <si>
    <t>Соглашение о порядке и условиях предоставл. субсидии на финансовое обеспечение выполнения мун. задания на оказание мун. услуг (выполнение работ)  №1 от 09.01.2013г</t>
  </si>
  <si>
    <t>Соглашение о  передаче осуществления части полномочий органов местного самоуправления поселения органам местного самоуправления муниципального района от 22.12.2012</t>
  </si>
  <si>
    <t>01.04.2012-31.12.2012</t>
  </si>
  <si>
    <t>Постановление №74 от 12.11.2012г  Об утв. МЦП "О противодействии экстремистской деятельности на территории  Восточногос/п на 2013 год"</t>
  </si>
  <si>
    <t>Постановление "Об утверждении Положения о порядке использования бюджетных ассигнований резервного фонда администрации муниципального образования Восточного сельского поселения Усть-Лабинского района" от 14.07.2008г №60</t>
  </si>
  <si>
    <t>Распоряжение Админ. Восточного с/п О создании рабочей группы в целях проведения мониторинга физического состояния водопроводной сети Системы водоснабж. Ст.Восточной»№ 64 от 17.07.2009</t>
  </si>
  <si>
    <t>Гл.2, ст.8, п.14</t>
  </si>
  <si>
    <t>Гл.2, ст.8, п.21</t>
  </si>
  <si>
    <t>Гл.2, ст.8, п.29</t>
  </si>
  <si>
    <t>Гл.2, ст.8, п.26</t>
  </si>
  <si>
    <t>Гл.2, ст.8, п.8 (экстр.)</t>
  </si>
  <si>
    <t>Глава Восточного сельского поселения                                                                       А.Н.Попова</t>
  </si>
  <si>
    <t>Наименование муниципального образования: Восточное сельское поселение Усть-Лабинского района</t>
  </si>
  <si>
    <t>100</t>
  </si>
  <si>
    <t>00 00000</t>
  </si>
  <si>
    <t>200</t>
  </si>
  <si>
    <t>01 06</t>
  </si>
  <si>
    <t>01 07</t>
  </si>
  <si>
    <t>10 03</t>
  </si>
  <si>
    <t>0000400</t>
  </si>
  <si>
    <t>800</t>
  </si>
  <si>
    <t>600</t>
  </si>
  <si>
    <t>500</t>
  </si>
  <si>
    <t>ГЛ.3, ст.11 п.2,3</t>
  </si>
  <si>
    <t>Гл5 ст.50</t>
  </si>
  <si>
    <t>Постановление "Об устан.лимитов потребл. топливно-энерг.ресурсов и комм. услуг на 2014 год"</t>
  </si>
  <si>
    <t xml:space="preserve">Постановление Главы Восточного с/п   О повышении мин.окладов (должностных окладов), ставок зар.платы работников муниц. казенных учрежд. Культуры №56 от 05.09.13 </t>
  </si>
  <si>
    <t>01.09.2013-бессрочн</t>
  </si>
  <si>
    <t>Распоряжение об осущ. ден. выплаты директору МКУК  "КДЦ "Вдохновение" Кобелевой Т.А. №18-Р от 13.03.2013</t>
  </si>
  <si>
    <t>01.01.13-31.12.13</t>
  </si>
  <si>
    <t>Распоряжение об осущ. ден. выплаты директору МКУК  "Восточная сельская библиотека  Баклановой Н.И.№17-Р от 13.03.13</t>
  </si>
  <si>
    <t>01.01.13-31.12.2013</t>
  </si>
  <si>
    <t>Соглашение о предост. в 2013 межбюд трансфертов на компл. книжных фондов библиотек  №1065 от 09.12.13</t>
  </si>
  <si>
    <t>09.12.13-31.12.13</t>
  </si>
  <si>
    <t xml:space="preserve"> Соглашение о предост. Субсидии из краевого фонда софин для реаль меропр.ВЦП «Кап. Рем. и рем. автом. дорог мест знач. Кр. Кр. На 2012-2014г» от 07.05.2013г</t>
  </si>
  <si>
    <t>07.05.13-31.12.13</t>
  </si>
  <si>
    <t>Соглашение о передаче полномочий по осущ.внешнего мун. контроля№5 от 01.11.13</t>
  </si>
  <si>
    <t>01.11.13-31.12.13</t>
  </si>
  <si>
    <t>Постановление "Об утверж.положения о порядке оплаты труда работников, замещ. должности не явл. должностями мун. службы"№89 от 06.12.2013</t>
  </si>
  <si>
    <t>01.10.13-бессрочный</t>
  </si>
  <si>
    <t>Постановление " О повыш. размеров ден.вознаг. и размеров должн. окладов лиц, замещ. мун. должности и должн. мун. служащих админ. Восточного с/п" №89/1 от 06.12.13</t>
  </si>
  <si>
    <t>Реестр расходных обязательств муниципального образования по состоянию на 01.05.2014 года</t>
  </si>
  <si>
    <t>Отчетный период 2013 год</t>
  </si>
  <si>
    <t>2014 год (план)</t>
  </si>
  <si>
    <t>2017 год</t>
  </si>
  <si>
    <t>300</t>
  </si>
  <si>
    <t>96,8</t>
  </si>
  <si>
    <t>Соглашение о передаче полномочий по осущ.внешнего мун. контроля№5 от 30.12.2013</t>
  </si>
  <si>
    <t>01.01.2014-31.12.2014</t>
  </si>
  <si>
    <t>Соглашение о порядке и условиях предоставл. субсидии на финансовое обеспечение выполнения мун. задания на оказание мун. услуг (выполнение работ)  №1 от 10.01.2014</t>
  </si>
  <si>
    <t>Соглашение от  передаче осуществления части полномочий органов местного самоуправления поселения органам местного самоуправления муниципального района от 31.12.2013</t>
  </si>
  <si>
    <t>Устав поселения от 18.04.2013г №1</t>
  </si>
  <si>
    <t>Постановление №69 от 08.11.2013г  Об утв. ВЦП "Информационное освещ. деят-ти адм. Восточного с/п на 2012 год"</t>
  </si>
  <si>
    <t>Постановление администрации Восточного с/п №71 от 08.11.2013 Об утверждении. ВЦП "Обеспечение первичных мер  пожарной безопасности на террит.Восточного с/п  на 2014 год"</t>
  </si>
  <si>
    <t>Постановление №6 от 30.11.2013г  Об утв. ВЦП "Развитие системы органов территориального общественного самоупр. в   Восточном с/п на 2014 год"</t>
  </si>
  <si>
    <t>Постановление№6 от 30.01.2013  Об утверждении. МЦП "Энергосбережение и повыщение энергетической эффективности на территории  Восточногос/п на 2013 год"</t>
  </si>
  <si>
    <t>Постановление№10 от 03.04.2014  Об утверждении. ВЦП "Кадровое обеспечение сферы культуры и искусства  Восточногос/п на 2014 год"</t>
  </si>
  <si>
    <t>Постановление №74 от 08.11.11.2013г  Об утв. ВЦП "Поддержка малого и средн. предприним. На территории Восточного с/п на 2014 год"</t>
  </si>
  <si>
    <t>Постановление № 76 от 08.11.2014 Об утв. ВЦП "Организация и осуществление мероприятий по работе с детьми и молодежью на территории Восточного с/п на 2014 год"!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</si>
</sst>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;0.000"/>
    <numFmt numFmtId="173" formatCode="0\.00\.00\.0\.00"/>
    <numFmt numFmtId="174" formatCode="00\.00"/>
    <numFmt numFmtId="175" formatCode="000\.00\.00"/>
    <numFmt numFmtId="176" formatCode="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1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2" borderId="1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3" borderId="1">
      <alignment horizontal="left" vertical="top"/>
      <protection/>
    </xf>
    <xf numFmtId="49" fontId="10" fillId="0" borderId="1">
      <alignment horizontal="left" vertical="top"/>
      <protection/>
    </xf>
    <xf numFmtId="0" fontId="0" fillId="4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0" fillId="5" borderId="1">
      <alignment horizontal="left" vertical="top" wrapText="1"/>
      <protection/>
    </xf>
    <xf numFmtId="0" fontId="0" fillId="6" borderId="1">
      <alignment horizontal="left" vertical="top" wrapText="1"/>
      <protection/>
    </xf>
    <xf numFmtId="0" fontId="0" fillId="7" borderId="1">
      <alignment horizontal="left" vertical="top" wrapText="1"/>
      <protection/>
    </xf>
    <xf numFmtId="0" fontId="0" fillId="8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0">
      <alignment horizontal="left" vertical="top"/>
      <protection/>
    </xf>
    <xf numFmtId="0" fontId="1" fillId="0" borderId="0">
      <alignment/>
      <protection/>
    </xf>
    <xf numFmtId="0" fontId="0" fillId="4" borderId="2" applyNumberFormat="0">
      <alignment horizontal="right" vertical="top"/>
      <protection/>
    </xf>
    <xf numFmtId="0" fontId="0" fillId="5" borderId="2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6" borderId="2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9" fontId="0" fillId="0" borderId="0" applyFont="0" applyFill="0" applyBorder="0" applyAlignment="0" applyProtection="0"/>
    <xf numFmtId="49" fontId="12" fillId="9" borderId="1">
      <alignment horizontal="left" vertical="top" wrapText="1"/>
      <protection/>
    </xf>
    <xf numFmtId="49" fontId="0" fillId="0" borderId="1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1">
      <alignment horizontal="left" vertical="top" wrapText="1"/>
      <protection/>
    </xf>
    <xf numFmtId="0" fontId="0" fillId="0" borderId="1">
      <alignment horizontal="left" vertical="top" wrapText="1"/>
      <protection/>
    </xf>
  </cellStyleXfs>
  <cellXfs count="75">
    <xf numFmtId="0" fontId="0" fillId="0" borderId="0" xfId="0" applyAlignment="1">
      <alignment/>
    </xf>
    <xf numFmtId="0" fontId="2" fillId="0" borderId="0" xfId="30" applyFont="1" applyProtection="1">
      <alignment/>
      <protection hidden="1"/>
    </xf>
    <xf numFmtId="0" fontId="2" fillId="0" borderId="0" xfId="30" applyFont="1">
      <alignment/>
      <protection/>
    </xf>
    <xf numFmtId="0" fontId="2" fillId="0" borderId="0" xfId="30" applyNumberFormat="1" applyFont="1" applyFill="1" applyAlignment="1" applyProtection="1">
      <alignment horizontal="centerContinuous" vertical="center"/>
      <protection hidden="1"/>
    </xf>
    <xf numFmtId="0" fontId="2" fillId="0" borderId="0" xfId="30" applyNumberFormat="1" applyFont="1" applyFill="1" applyAlignment="1" applyProtection="1">
      <alignment wrapText="1"/>
      <protection hidden="1"/>
    </xf>
    <xf numFmtId="0" fontId="2" fillId="0" borderId="0" xfId="30" applyNumberFormat="1" applyFont="1" applyFill="1" applyAlignment="1" applyProtection="1">
      <alignment horizontal="centerContinuous"/>
      <protection hidden="1"/>
    </xf>
    <xf numFmtId="0" fontId="4" fillId="0" borderId="0" xfId="30" applyNumberFormat="1" applyFont="1" applyFill="1" applyAlignment="1" applyProtection="1">
      <alignment horizontal="centerContinuous" vertical="center"/>
      <protection hidden="1"/>
    </xf>
    <xf numFmtId="0" fontId="5" fillId="0" borderId="3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30" applyNumberFormat="1" applyFont="1" applyFill="1" applyBorder="1" applyAlignment="1" applyProtection="1">
      <alignment horizontal="left" vertical="top" wrapText="1"/>
      <protection hidden="1"/>
    </xf>
    <xf numFmtId="0" fontId="5" fillId="0" borderId="3" xfId="30" applyNumberFormat="1" applyFont="1" applyFill="1" applyBorder="1" applyAlignment="1" applyProtection="1">
      <alignment horizontal="center" vertical="center"/>
      <protection hidden="1"/>
    </xf>
    <xf numFmtId="0" fontId="2" fillId="0" borderId="0" xfId="30" applyFont="1" applyBorder="1" applyProtection="1">
      <alignment/>
      <protection hidden="1"/>
    </xf>
    <xf numFmtId="172" fontId="5" fillId="0" borderId="3" xfId="30" applyNumberFormat="1" applyFont="1" applyFill="1" applyBorder="1" applyAlignment="1" applyProtection="1">
      <alignment vertical="top" wrapText="1"/>
      <protection hidden="1"/>
    </xf>
    <xf numFmtId="172" fontId="5" fillId="0" borderId="3" xfId="30" applyNumberFormat="1" applyFont="1" applyFill="1" applyBorder="1" applyAlignment="1" applyProtection="1">
      <alignment vertical="top"/>
      <protection hidden="1"/>
    </xf>
    <xf numFmtId="173" fontId="3" fillId="0" borderId="3" xfId="30" applyNumberFormat="1" applyFont="1" applyFill="1" applyBorder="1" applyAlignment="1" applyProtection="1">
      <alignment horizontal="left" vertical="top"/>
      <protection hidden="1"/>
    </xf>
    <xf numFmtId="0" fontId="3" fillId="0" borderId="3" xfId="30" applyNumberFormat="1" applyFont="1" applyFill="1" applyBorder="1" applyAlignment="1" applyProtection="1">
      <alignment horizontal="left" vertical="top" wrapText="1"/>
      <protection hidden="1"/>
    </xf>
    <xf numFmtId="0" fontId="5" fillId="0" borderId="3" xfId="30" applyNumberFormat="1" applyFont="1" applyFill="1" applyBorder="1" applyAlignment="1" applyProtection="1">
      <alignment vertical="top" wrapText="1"/>
      <protection hidden="1"/>
    </xf>
    <xf numFmtId="0" fontId="6" fillId="0" borderId="3" xfId="30" applyNumberFormat="1" applyFont="1" applyFill="1" applyBorder="1" applyAlignment="1" applyProtection="1">
      <alignment vertical="top" wrapText="1"/>
      <protection hidden="1"/>
    </xf>
    <xf numFmtId="0" fontId="5" fillId="0" borderId="3" xfId="30" applyNumberFormat="1" applyFont="1" applyFill="1" applyBorder="1" applyAlignment="1" applyProtection="1">
      <alignment horizontal="center" vertical="top" wrapText="1"/>
      <protection hidden="1"/>
    </xf>
    <xf numFmtId="49" fontId="6" fillId="0" borderId="3" xfId="30" applyNumberFormat="1" applyFont="1" applyFill="1" applyBorder="1" applyAlignment="1" applyProtection="1">
      <alignment vertical="top" wrapText="1"/>
      <protection hidden="1"/>
    </xf>
    <xf numFmtId="0" fontId="7" fillId="0" borderId="3" xfId="30" applyNumberFormat="1" applyFont="1" applyFill="1" applyBorder="1" applyAlignment="1" applyProtection="1">
      <alignment horizontal="left" vertical="top" wrapText="1"/>
      <protection hidden="1"/>
    </xf>
    <xf numFmtId="173" fontId="7" fillId="0" borderId="3" xfId="30" applyNumberFormat="1" applyFont="1" applyFill="1" applyBorder="1" applyAlignment="1" applyProtection="1">
      <alignment horizontal="left" vertical="top"/>
      <protection hidden="1"/>
    </xf>
    <xf numFmtId="0" fontId="8" fillId="0" borderId="0" xfId="30" applyFont="1">
      <alignment/>
      <protection/>
    </xf>
    <xf numFmtId="0" fontId="9" fillId="0" borderId="3" xfId="30" applyNumberFormat="1" applyFont="1" applyFill="1" applyBorder="1" applyAlignment="1" applyProtection="1">
      <alignment vertical="top" wrapText="1"/>
      <protection hidden="1"/>
    </xf>
    <xf numFmtId="49" fontId="9" fillId="0" borderId="3" xfId="30" applyNumberFormat="1" applyFont="1" applyFill="1" applyBorder="1" applyAlignment="1" applyProtection="1">
      <alignment vertical="top" wrapText="1"/>
      <protection hidden="1"/>
    </xf>
    <xf numFmtId="49" fontId="5" fillId="0" borderId="3" xfId="30" applyNumberFormat="1" applyFont="1" applyFill="1" applyBorder="1" applyAlignment="1" applyProtection="1">
      <alignment horizontal="center" vertical="top" wrapText="1"/>
      <protection hidden="1"/>
    </xf>
    <xf numFmtId="0" fontId="8" fillId="0" borderId="3" xfId="30" applyFont="1" applyBorder="1">
      <alignment/>
      <protection/>
    </xf>
    <xf numFmtId="0" fontId="2" fillId="0" borderId="3" xfId="30" applyFont="1" applyBorder="1">
      <alignment/>
      <protection/>
    </xf>
    <xf numFmtId="0" fontId="9" fillId="6" borderId="3" xfId="30" applyNumberFormat="1" applyFont="1" applyFill="1" applyBorder="1" applyAlignment="1" applyProtection="1">
      <alignment vertical="top" wrapText="1"/>
      <protection hidden="1"/>
    </xf>
    <xf numFmtId="49" fontId="9" fillId="6" borderId="3" xfId="30" applyNumberFormat="1" applyFont="1" applyFill="1" applyBorder="1" applyAlignment="1" applyProtection="1">
      <alignment vertical="top" wrapText="1"/>
      <protection hidden="1"/>
    </xf>
    <xf numFmtId="49" fontId="6" fillId="6" borderId="3" xfId="30" applyNumberFormat="1" applyFont="1" applyFill="1" applyBorder="1" applyAlignment="1" applyProtection="1">
      <alignment vertical="top" wrapText="1"/>
      <protection hidden="1"/>
    </xf>
    <xf numFmtId="49" fontId="5" fillId="6" borderId="3" xfId="30" applyNumberFormat="1" applyFont="1" applyFill="1" applyBorder="1" applyAlignment="1" applyProtection="1">
      <alignment horizontal="center" vertical="top" wrapText="1"/>
      <protection hidden="1"/>
    </xf>
    <xf numFmtId="0" fontId="6" fillId="6" borderId="3" xfId="30" applyNumberFormat="1" applyFont="1" applyFill="1" applyBorder="1" applyAlignment="1" applyProtection="1">
      <alignment vertical="top" wrapText="1"/>
      <protection hidden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14" fontId="6" fillId="0" borderId="3" xfId="30" applyNumberFormat="1" applyFont="1" applyFill="1" applyBorder="1" applyAlignment="1" applyProtection="1">
      <alignment vertical="top" wrapText="1"/>
      <protection hidden="1"/>
    </xf>
    <xf numFmtId="173" fontId="7" fillId="6" borderId="3" xfId="30" applyNumberFormat="1" applyFont="1" applyFill="1" applyBorder="1" applyAlignment="1" applyProtection="1">
      <alignment horizontal="left" vertical="top"/>
      <protection hidden="1"/>
    </xf>
    <xf numFmtId="0" fontId="7" fillId="6" borderId="3" xfId="3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4" xfId="30" applyNumberFormat="1" applyFont="1" applyFill="1" applyBorder="1" applyAlignment="1" applyProtection="1">
      <alignment horizontal="left" vertical="top" wrapText="1"/>
      <protection hidden="1"/>
    </xf>
    <xf numFmtId="0" fontId="6" fillId="0" borderId="4" xfId="30" applyNumberFormat="1" applyFont="1" applyFill="1" applyBorder="1" applyAlignment="1" applyProtection="1">
      <alignment vertical="top" wrapText="1"/>
      <protection hidden="1"/>
    </xf>
    <xf numFmtId="0" fontId="8" fillId="0" borderId="3" xfId="0" applyFont="1" applyBorder="1" applyAlignment="1">
      <alignment vertical="center" wrapText="1"/>
    </xf>
    <xf numFmtId="181" fontId="5" fillId="0" borderId="3" xfId="30" applyNumberFormat="1" applyFont="1" applyFill="1" applyBorder="1" applyAlignment="1" applyProtection="1">
      <alignment vertical="top"/>
      <protection hidden="1"/>
    </xf>
    <xf numFmtId="181" fontId="9" fillId="6" borderId="3" xfId="30" applyNumberFormat="1" applyFont="1" applyFill="1" applyBorder="1" applyAlignment="1" applyProtection="1">
      <alignment vertical="top"/>
      <protection hidden="1"/>
    </xf>
    <xf numFmtId="181" fontId="9" fillId="0" borderId="3" xfId="30" applyNumberFormat="1" applyFont="1" applyFill="1" applyBorder="1" applyAlignment="1" applyProtection="1">
      <alignment vertical="top"/>
      <protection hidden="1"/>
    </xf>
    <xf numFmtId="181" fontId="6" fillId="0" borderId="3" xfId="30" applyNumberFormat="1" applyFont="1" applyFill="1" applyBorder="1" applyAlignment="1" applyProtection="1">
      <alignment vertical="top"/>
      <protection hidden="1"/>
    </xf>
    <xf numFmtId="181" fontId="6" fillId="6" borderId="3" xfId="30" applyNumberFormat="1" applyFont="1" applyFill="1" applyBorder="1" applyAlignment="1" applyProtection="1">
      <alignment vertical="top"/>
      <protection hidden="1"/>
    </xf>
    <xf numFmtId="181" fontId="8" fillId="6" borderId="3" xfId="30" applyNumberFormat="1" applyFont="1" applyFill="1" applyBorder="1" applyAlignment="1">
      <alignment vertical="justify"/>
      <protection/>
    </xf>
    <xf numFmtId="181" fontId="8" fillId="0" borderId="3" xfId="30" applyNumberFormat="1" applyFont="1" applyBorder="1">
      <alignment/>
      <protection/>
    </xf>
    <xf numFmtId="0" fontId="6" fillId="0" borderId="0" xfId="30" applyNumberFormat="1" applyFont="1" applyFill="1" applyBorder="1" applyAlignment="1" applyProtection="1">
      <alignment vertical="top" wrapText="1"/>
      <protection hidden="1"/>
    </xf>
    <xf numFmtId="0" fontId="13" fillId="0" borderId="0" xfId="30" applyFont="1">
      <alignment/>
      <protection/>
    </xf>
    <xf numFmtId="181" fontId="8" fillId="0" borderId="3" xfId="30" applyNumberFormat="1" applyFont="1" applyBorder="1" applyAlignment="1">
      <alignment vertical="justify"/>
      <protection/>
    </xf>
    <xf numFmtId="49" fontId="6" fillId="0" borderId="3" xfId="30" applyNumberFormat="1" applyFont="1" applyFill="1" applyBorder="1" applyAlignment="1" applyProtection="1">
      <alignment horizontal="right" vertical="top" wrapText="1"/>
      <protection hidden="1"/>
    </xf>
    <xf numFmtId="0" fontId="7" fillId="10" borderId="3" xfId="30" applyNumberFormat="1" applyFont="1" applyFill="1" applyBorder="1" applyAlignment="1" applyProtection="1">
      <alignment horizontal="left" vertical="top" wrapText="1"/>
      <protection hidden="1"/>
    </xf>
    <xf numFmtId="0" fontId="6" fillId="10" borderId="3" xfId="30" applyNumberFormat="1" applyFont="1" applyFill="1" applyBorder="1" applyAlignment="1" applyProtection="1">
      <alignment vertical="top" wrapText="1"/>
      <protection hidden="1"/>
    </xf>
    <xf numFmtId="49" fontId="6" fillId="10" borderId="3" xfId="30" applyNumberFormat="1" applyFont="1" applyFill="1" applyBorder="1" applyAlignment="1" applyProtection="1">
      <alignment vertical="top" wrapText="1"/>
      <protection hidden="1"/>
    </xf>
    <xf numFmtId="181" fontId="6" fillId="10" borderId="3" xfId="30" applyNumberFormat="1" applyFont="1" applyFill="1" applyBorder="1" applyAlignment="1" applyProtection="1">
      <alignment vertical="top"/>
      <protection hidden="1"/>
    </xf>
    <xf numFmtId="14" fontId="6" fillId="10" borderId="3" xfId="30" applyNumberFormat="1" applyFont="1" applyFill="1" applyBorder="1" applyAlignment="1" applyProtection="1">
      <alignment vertical="top" wrapText="1"/>
      <protection hidden="1"/>
    </xf>
    <xf numFmtId="0" fontId="2" fillId="0" borderId="0" xfId="30" applyNumberFormat="1" applyFont="1" applyFill="1" applyAlignment="1" applyProtection="1">
      <alignment wrapText="1"/>
      <protection hidden="1"/>
    </xf>
    <xf numFmtId="0" fontId="5" fillId="0" borderId="3" xfId="3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0" applyNumberFormat="1" applyFont="1" applyFill="1" applyAlignment="1" applyProtection="1">
      <alignment horizontal="center"/>
      <protection hidden="1"/>
    </xf>
    <xf numFmtId="0" fontId="2" fillId="0" borderId="0" xfId="30" applyFont="1" applyAlignment="1" applyProtection="1">
      <alignment horizontal="center"/>
      <protection hidden="1"/>
    </xf>
    <xf numFmtId="0" fontId="5" fillId="0" borderId="3" xfId="30" applyNumberFormat="1" applyFont="1" applyFill="1" applyBorder="1" applyAlignment="1" applyProtection="1">
      <alignment horizontal="center" vertical="center"/>
      <protection hidden="1"/>
    </xf>
    <xf numFmtId="0" fontId="5" fillId="0" borderId="3" xfId="30" applyNumberFormat="1" applyFont="1" applyFill="1" applyBorder="1" applyAlignment="1" applyProtection="1">
      <alignment horizontal="center" vertical="top" wrapText="1"/>
      <protection hidden="1"/>
    </xf>
    <xf numFmtId="0" fontId="5" fillId="0" borderId="5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3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30" applyNumberFormat="1" applyFont="1" applyFill="1" applyBorder="1" applyAlignment="1" applyProtection="1">
      <alignment horizontal="left" vertical="top" wrapText="1"/>
      <protection hidden="1"/>
    </xf>
    <xf numFmtId="0" fontId="6" fillId="0" borderId="3" xfId="30" applyNumberFormat="1" applyFont="1" applyFill="1" applyBorder="1" applyAlignment="1" applyProtection="1">
      <alignment horizontal="left" vertical="top" wrapText="1"/>
      <protection hidden="1"/>
    </xf>
  </cellXfs>
  <cellStyles count="30">
    <cellStyle name="Normal" xfId="0"/>
    <cellStyle name="Данные (редактируемые)" xfId="15"/>
    <cellStyle name="Данные (только для чтения)" xfId="16"/>
    <cellStyle name="Данные для удаления" xfId="17"/>
    <cellStyle name="Currency" xfId="18"/>
    <cellStyle name="Currency [0]" xfId="19"/>
    <cellStyle name="Заголовки полей" xfId="20"/>
    <cellStyle name="Заголовки полей [печать]" xfId="21"/>
    <cellStyle name="Заголовок меры" xfId="22"/>
    <cellStyle name="Заголовок показателя [печать]" xfId="23"/>
    <cellStyle name="Заголовок показателя константы" xfId="24"/>
    <cellStyle name="Заголовок результата расчета" xfId="25"/>
    <cellStyle name="Заголовок свободного показателя" xfId="26"/>
    <cellStyle name="Значение фильтра" xfId="27"/>
    <cellStyle name="Значение фильтра [печать]" xfId="28"/>
    <cellStyle name="Информация о задаче" xfId="29"/>
    <cellStyle name="Обычный_tmp" xfId="30"/>
    <cellStyle name="Отдельная ячейка" xfId="31"/>
    <cellStyle name="Отдельная ячейка - константа" xfId="32"/>
    <cellStyle name="Отдельная ячейка - константа [печать]" xfId="33"/>
    <cellStyle name="Отдельная ячейка [печать]" xfId="34"/>
    <cellStyle name="Отдельная ячейка-результат" xfId="35"/>
    <cellStyle name="Отдельная ячейка-результат [печать]" xfId="36"/>
    <cellStyle name="Percent" xfId="37"/>
    <cellStyle name="Свойства элементов измерения" xfId="38"/>
    <cellStyle name="Свойства элементов измерения [печать]" xfId="39"/>
    <cellStyle name="Comma" xfId="40"/>
    <cellStyle name="Comma [0]" xfId="41"/>
    <cellStyle name="Элементы осей" xfId="42"/>
    <cellStyle name="Элементы осей [печать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="80" zoomScaleNormal="80" workbookViewId="0" topLeftCell="C3">
      <selection activeCell="C107" sqref="C107"/>
    </sheetView>
  </sheetViews>
  <sheetFormatPr defaultColWidth="9.125" defaultRowHeight="12.75"/>
  <cols>
    <col min="1" max="1" width="14.875" style="2" customWidth="1"/>
    <col min="2" max="2" width="97.125" style="2" customWidth="1"/>
    <col min="3" max="3" width="12.25390625" style="2" customWidth="1"/>
    <col min="4" max="4" width="11.375" style="2" customWidth="1"/>
    <col min="5" max="5" width="9.25390625" style="2" customWidth="1"/>
    <col min="6" max="6" width="9.125" style="2" customWidth="1"/>
    <col min="7" max="7" width="8.875" style="2" customWidth="1"/>
    <col min="8" max="9" width="6.875" style="2" customWidth="1"/>
    <col min="10" max="10" width="10.125" style="2" customWidth="1"/>
    <col min="11" max="11" width="9.25390625" style="2" customWidth="1"/>
    <col min="12" max="15" width="9.375" style="2" customWidth="1"/>
    <col min="16" max="17" width="8.875" style="2" customWidth="1"/>
    <col min="18" max="16384" width="9.125" style="2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9"/>
      <c r="M3" s="59"/>
      <c r="N3" s="59"/>
      <c r="O3" s="59"/>
      <c r="P3" s="4"/>
      <c r="Q3" s="4"/>
    </row>
    <row r="4" spans="1:17" ht="15.75">
      <c r="A4" s="61" t="s">
        <v>175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9"/>
      <c r="M4" s="59"/>
      <c r="N4" s="59"/>
      <c r="O4" s="59"/>
      <c r="P4" s="4"/>
      <c r="Q4" s="4"/>
    </row>
    <row r="5" spans="1:17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5"/>
      <c r="Q5" s="5"/>
    </row>
    <row r="6" spans="1:17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2" t="s">
        <v>55</v>
      </c>
      <c r="O6" s="62"/>
      <c r="P6" s="1"/>
      <c r="Q6" s="1"/>
    </row>
    <row r="7" spans="1:17" ht="12.75" customHeight="1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409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60" t="s">
        <v>14</v>
      </c>
      <c r="B10" s="60" t="s">
        <v>15</v>
      </c>
      <c r="C10" s="60" t="s">
        <v>16</v>
      </c>
      <c r="D10" s="60"/>
      <c r="E10" s="60"/>
      <c r="F10" s="65" t="s">
        <v>17</v>
      </c>
      <c r="G10" s="66"/>
      <c r="H10" s="66"/>
      <c r="I10" s="67"/>
      <c r="J10" s="63" t="s">
        <v>18</v>
      </c>
      <c r="K10" s="63"/>
      <c r="L10" s="63"/>
      <c r="M10" s="63"/>
      <c r="N10" s="63"/>
      <c r="O10" s="63"/>
      <c r="P10" s="1"/>
      <c r="Q10" s="1"/>
    </row>
    <row r="11" spans="1:17" ht="17.25" customHeight="1">
      <c r="A11" s="60"/>
      <c r="B11" s="60"/>
      <c r="C11" s="60"/>
      <c r="D11" s="60"/>
      <c r="E11" s="60"/>
      <c r="F11" s="68"/>
      <c r="G11" s="69"/>
      <c r="H11" s="69"/>
      <c r="I11" s="70"/>
      <c r="J11" s="60" t="s">
        <v>176</v>
      </c>
      <c r="K11" s="60"/>
      <c r="L11" s="60" t="s">
        <v>177</v>
      </c>
      <c r="M11" s="63" t="s">
        <v>19</v>
      </c>
      <c r="N11" s="63"/>
      <c r="O11" s="63"/>
      <c r="P11" s="1"/>
      <c r="Q11" s="1"/>
    </row>
    <row r="12" spans="1:17" ht="16.5" customHeight="1">
      <c r="A12" s="60"/>
      <c r="B12" s="60"/>
      <c r="C12" s="60"/>
      <c r="D12" s="60"/>
      <c r="E12" s="60"/>
      <c r="F12" s="60" t="s">
        <v>20</v>
      </c>
      <c r="G12" s="60" t="s">
        <v>21</v>
      </c>
      <c r="H12" s="60" t="s">
        <v>22</v>
      </c>
      <c r="I12" s="71" t="s">
        <v>56</v>
      </c>
      <c r="J12" s="60"/>
      <c r="K12" s="60" t="s">
        <v>23</v>
      </c>
      <c r="L12" s="60"/>
      <c r="M12" s="60" t="s">
        <v>24</v>
      </c>
      <c r="N12" s="60" t="s">
        <v>54</v>
      </c>
      <c r="O12" s="60" t="s">
        <v>178</v>
      </c>
      <c r="P12" s="1"/>
      <c r="Q12" s="1"/>
    </row>
    <row r="13" spans="1:17" ht="54.75" customHeight="1">
      <c r="A13" s="60"/>
      <c r="B13" s="60"/>
      <c r="C13" s="7" t="s">
        <v>25</v>
      </c>
      <c r="D13" s="7" t="s">
        <v>26</v>
      </c>
      <c r="E13" s="7" t="s">
        <v>27</v>
      </c>
      <c r="F13" s="60" t="s">
        <v>20</v>
      </c>
      <c r="G13" s="60"/>
      <c r="H13" s="60"/>
      <c r="I13" s="72"/>
      <c r="J13" s="7" t="s">
        <v>28</v>
      </c>
      <c r="K13" s="7" t="s">
        <v>29</v>
      </c>
      <c r="L13" s="60"/>
      <c r="M13" s="60"/>
      <c r="N13" s="60"/>
      <c r="O13" s="60"/>
      <c r="P13" s="1"/>
      <c r="Q13" s="1"/>
    </row>
    <row r="14" spans="1:17" ht="12.7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/>
      <c r="J14" s="7">
        <v>9</v>
      </c>
      <c r="K14" s="7">
        <v>10</v>
      </c>
      <c r="L14" s="7">
        <v>11</v>
      </c>
      <c r="M14" s="7">
        <v>13</v>
      </c>
      <c r="N14" s="9">
        <v>15</v>
      </c>
      <c r="O14" s="9">
        <v>16</v>
      </c>
      <c r="P14" s="1"/>
      <c r="Q14" s="1"/>
    </row>
    <row r="15" spans="1:17" ht="13.5" customHeight="1">
      <c r="A15" s="7" t="s">
        <v>30</v>
      </c>
      <c r="B15" s="8"/>
      <c r="C15" s="8"/>
      <c r="D15" s="8"/>
      <c r="E15" s="8"/>
      <c r="F15" s="8"/>
      <c r="G15" s="8"/>
      <c r="H15" s="8"/>
      <c r="I15" s="8"/>
      <c r="J15" s="11"/>
      <c r="K15" s="11"/>
      <c r="L15" s="11"/>
      <c r="M15" s="11"/>
      <c r="N15" s="12"/>
      <c r="O15" s="12"/>
      <c r="P15" s="1"/>
      <c r="Q15" s="1"/>
    </row>
    <row r="16" spans="1:17" ht="15" customHeight="1">
      <c r="A16" s="13">
        <v>0</v>
      </c>
      <c r="B16" s="14" t="s">
        <v>33</v>
      </c>
      <c r="C16" s="73"/>
      <c r="D16" s="73"/>
      <c r="E16" s="73"/>
      <c r="F16" s="73"/>
      <c r="G16" s="73"/>
      <c r="H16" s="73"/>
      <c r="I16" s="14"/>
      <c r="J16" s="43">
        <f>J17+J43+J48+J51+J60+J72+J75+J77+J87+J94+J99+J103+J106+J112+J121+J128</f>
        <v>7317.099999999999</v>
      </c>
      <c r="K16" s="43">
        <f>K17+K43+K48+K51+K60+K72+K75+K77+K87+K94+K99+K103+K106+K112+K121+K128</f>
        <v>7025.200000000002</v>
      </c>
      <c r="L16" s="43">
        <f>L19+L21+L30+L32+L43+L48+L51+L60+L75+L77+L87+L94+L99+L103+L106+L110+L112+L119+L121+L128</f>
        <v>7044.4</v>
      </c>
      <c r="M16" s="43">
        <f>M128+M121+M112+M106+M99+M94+M87+M77+M75+M72+M60+M51+M48+M43+M17+M103+M110+M119</f>
        <v>6354.5</v>
      </c>
      <c r="N16" s="43">
        <f>N128+N121+N112+N106+N99+N94+N87+N77+N75+N72+N60+N51+N48+N43+N17+N103+N110+N119</f>
        <v>6562.199999999999</v>
      </c>
      <c r="O16" s="43">
        <f>O128+O121+O112+O106+O99+O94+O87+O77+O75+O72+O60+O51+O48+O43+O17+O103+O110+O119</f>
        <v>6562.199999999999</v>
      </c>
      <c r="P16" s="10"/>
      <c r="Q16" s="1"/>
    </row>
    <row r="17" spans="1:17" ht="47.25">
      <c r="A17" s="13">
        <v>20100000</v>
      </c>
      <c r="B17" s="14" t="s">
        <v>34</v>
      </c>
      <c r="C17" s="15"/>
      <c r="D17" s="15"/>
      <c r="E17" s="15"/>
      <c r="F17" s="27" t="s">
        <v>90</v>
      </c>
      <c r="G17" s="28" t="s">
        <v>91</v>
      </c>
      <c r="H17" s="28" t="s">
        <v>60</v>
      </c>
      <c r="I17" s="28" t="s">
        <v>60</v>
      </c>
      <c r="J17" s="44">
        <f>J18+J21+J30+J32</f>
        <v>2782.7999999999997</v>
      </c>
      <c r="K17" s="44">
        <f>K18+K21+K30+K32</f>
        <v>2716</v>
      </c>
      <c r="L17" s="44">
        <f>L32+L21+L18+L30</f>
        <v>2861.7999999999997</v>
      </c>
      <c r="M17" s="44">
        <f>M32+M21+M18+M30</f>
        <v>2839.7999999999997</v>
      </c>
      <c r="N17" s="44">
        <f>N32+N21+N18+N30</f>
        <v>2731.5</v>
      </c>
      <c r="O17" s="44">
        <f>O32+O21+O18+O30</f>
        <v>2731.5</v>
      </c>
      <c r="P17" s="10"/>
      <c r="Q17" s="1"/>
    </row>
    <row r="18" spans="1:17" ht="15.75">
      <c r="A18" s="20">
        <v>20101100</v>
      </c>
      <c r="B18" s="19" t="s">
        <v>36</v>
      </c>
      <c r="C18" s="16"/>
      <c r="D18" s="16"/>
      <c r="E18" s="16"/>
      <c r="F18" s="27" t="s">
        <v>57</v>
      </c>
      <c r="G18" s="28" t="s">
        <v>72</v>
      </c>
      <c r="H18" s="28" t="s">
        <v>60</v>
      </c>
      <c r="I18" s="28" t="s">
        <v>60</v>
      </c>
      <c r="J18" s="44">
        <f aca="true" t="shared" si="0" ref="J18:O18">SUM(J19:J20)</f>
        <v>495.6</v>
      </c>
      <c r="K18" s="44">
        <f t="shared" si="0"/>
        <v>494</v>
      </c>
      <c r="L18" s="44">
        <f t="shared" si="0"/>
        <v>520</v>
      </c>
      <c r="M18" s="44">
        <f t="shared" si="0"/>
        <v>520</v>
      </c>
      <c r="N18" s="44">
        <f t="shared" si="0"/>
        <v>520</v>
      </c>
      <c r="O18" s="44">
        <f t="shared" si="0"/>
        <v>520</v>
      </c>
      <c r="P18" s="10"/>
      <c r="Q18" s="1"/>
    </row>
    <row r="19" spans="1:17" ht="33.75">
      <c r="A19" s="20"/>
      <c r="B19" s="32"/>
      <c r="C19" s="33" t="s">
        <v>185</v>
      </c>
      <c r="D19" s="16" t="s">
        <v>92</v>
      </c>
      <c r="E19" s="34">
        <v>41382</v>
      </c>
      <c r="F19" s="22" t="s">
        <v>57</v>
      </c>
      <c r="G19" s="23" t="s">
        <v>148</v>
      </c>
      <c r="H19" s="23" t="s">
        <v>147</v>
      </c>
      <c r="I19" s="23">
        <v>210</v>
      </c>
      <c r="J19" s="45">
        <v>495.6</v>
      </c>
      <c r="K19" s="45">
        <v>494</v>
      </c>
      <c r="L19" s="46">
        <v>520</v>
      </c>
      <c r="M19" s="46">
        <v>520</v>
      </c>
      <c r="N19" s="46">
        <v>520</v>
      </c>
      <c r="O19" s="46">
        <v>520</v>
      </c>
      <c r="P19" s="10"/>
      <c r="Q19" s="1"/>
    </row>
    <row r="20" spans="1:17" ht="112.5">
      <c r="A20" s="20"/>
      <c r="B20" s="19"/>
      <c r="C20" s="16" t="s">
        <v>114</v>
      </c>
      <c r="D20" s="16" t="s">
        <v>113</v>
      </c>
      <c r="E20" s="34">
        <v>40909</v>
      </c>
      <c r="F20" s="22" t="s">
        <v>57</v>
      </c>
      <c r="G20" s="23"/>
      <c r="H20" s="23"/>
      <c r="I20" s="23"/>
      <c r="J20" s="45"/>
      <c r="K20" s="45"/>
      <c r="L20" s="46"/>
      <c r="M20" s="46"/>
      <c r="N20" s="46"/>
      <c r="O20" s="46"/>
      <c r="P20" s="10"/>
      <c r="Q20" s="1"/>
    </row>
    <row r="21" spans="1:17" ht="15.75">
      <c r="A21" s="35"/>
      <c r="B21" s="36"/>
      <c r="C21" s="31"/>
      <c r="D21" s="31"/>
      <c r="E21" s="31"/>
      <c r="F21" s="27" t="s">
        <v>58</v>
      </c>
      <c r="G21" s="28" t="s">
        <v>153</v>
      </c>
      <c r="H21" s="28" t="s">
        <v>60</v>
      </c>
      <c r="I21" s="28" t="s">
        <v>60</v>
      </c>
      <c r="J21" s="44">
        <f aca="true" t="shared" si="1" ref="J21:O21">SUM(J23:J29)</f>
        <v>2155.5</v>
      </c>
      <c r="K21" s="44">
        <f t="shared" si="1"/>
        <v>2095.4</v>
      </c>
      <c r="L21" s="44">
        <f t="shared" si="1"/>
        <v>2210.7999999999997</v>
      </c>
      <c r="M21" s="44">
        <f t="shared" si="1"/>
        <v>2174.3999999999996</v>
      </c>
      <c r="N21" s="44">
        <f t="shared" si="1"/>
        <v>2066.1</v>
      </c>
      <c r="O21" s="44">
        <f t="shared" si="1"/>
        <v>2066.1</v>
      </c>
      <c r="P21" s="10"/>
      <c r="Q21" s="1"/>
    </row>
    <row r="22" spans="1:17" ht="37.5" customHeight="1">
      <c r="A22" s="20"/>
      <c r="B22" s="19"/>
      <c r="C22" s="33" t="s">
        <v>185</v>
      </c>
      <c r="D22" s="16" t="s">
        <v>92</v>
      </c>
      <c r="E22" s="34">
        <v>41382</v>
      </c>
      <c r="F22" s="18" t="s">
        <v>58</v>
      </c>
      <c r="G22" s="18"/>
      <c r="H22" s="18"/>
      <c r="I22" s="18"/>
      <c r="J22" s="46"/>
      <c r="K22" s="46"/>
      <c r="L22" s="46"/>
      <c r="M22" s="46"/>
      <c r="N22" s="46"/>
      <c r="O22" s="46"/>
      <c r="P22" s="10"/>
      <c r="Q22" s="1"/>
    </row>
    <row r="23" spans="1:17" ht="112.5">
      <c r="A23" s="20"/>
      <c r="B23" s="19"/>
      <c r="C23" s="16" t="s">
        <v>114</v>
      </c>
      <c r="D23" s="16" t="s">
        <v>113</v>
      </c>
      <c r="E23" s="34">
        <v>40909</v>
      </c>
      <c r="F23" s="18" t="s">
        <v>58</v>
      </c>
      <c r="G23" s="18" t="s">
        <v>72</v>
      </c>
      <c r="H23" s="18" t="s">
        <v>147</v>
      </c>
      <c r="I23" s="18">
        <v>210</v>
      </c>
      <c r="J23" s="46">
        <v>1849.6</v>
      </c>
      <c r="K23" s="46">
        <v>1849.5</v>
      </c>
      <c r="L23" s="46">
        <v>1892</v>
      </c>
      <c r="M23" s="46">
        <v>1892</v>
      </c>
      <c r="N23" s="46">
        <v>1892</v>
      </c>
      <c r="O23" s="46">
        <v>1892</v>
      </c>
      <c r="P23" s="10"/>
      <c r="Q23" s="1"/>
    </row>
    <row r="24" spans="1:17" ht="156" customHeight="1">
      <c r="A24" s="20"/>
      <c r="B24" s="19"/>
      <c r="C24" s="16" t="s">
        <v>133</v>
      </c>
      <c r="D24" s="16" t="s">
        <v>104</v>
      </c>
      <c r="E24" s="34">
        <v>39643</v>
      </c>
      <c r="F24" s="18" t="s">
        <v>58</v>
      </c>
      <c r="G24" s="18" t="s">
        <v>72</v>
      </c>
      <c r="H24" s="18" t="s">
        <v>149</v>
      </c>
      <c r="I24" s="18">
        <v>223</v>
      </c>
      <c r="J24" s="46">
        <v>57.4</v>
      </c>
      <c r="K24" s="46">
        <v>41.9</v>
      </c>
      <c r="L24" s="46">
        <v>51.1</v>
      </c>
      <c r="M24" s="46">
        <v>73.6</v>
      </c>
      <c r="N24" s="46">
        <v>73.6</v>
      </c>
      <c r="O24" s="46">
        <v>73.6</v>
      </c>
      <c r="P24" s="10"/>
      <c r="Q24" s="1"/>
    </row>
    <row r="25" spans="1:17" ht="129.75" customHeight="1">
      <c r="A25" s="20"/>
      <c r="B25" s="19"/>
      <c r="C25" s="42"/>
      <c r="D25" s="16"/>
      <c r="E25" s="34"/>
      <c r="F25" s="18"/>
      <c r="G25" s="18" t="s">
        <v>72</v>
      </c>
      <c r="H25" s="18" t="s">
        <v>149</v>
      </c>
      <c r="I25" s="18" t="s">
        <v>67</v>
      </c>
      <c r="J25" s="46"/>
      <c r="K25" s="46"/>
      <c r="L25" s="46">
        <v>25</v>
      </c>
      <c r="M25" s="46"/>
      <c r="N25" s="46"/>
      <c r="O25" s="46"/>
      <c r="P25" s="10"/>
      <c r="Q25" s="1"/>
    </row>
    <row r="26" spans="1:17" ht="123.75" customHeight="1">
      <c r="A26" s="20"/>
      <c r="B26" s="19"/>
      <c r="C26" s="42" t="s">
        <v>132</v>
      </c>
      <c r="D26" s="16" t="s">
        <v>104</v>
      </c>
      <c r="E26" s="34">
        <v>41275</v>
      </c>
      <c r="F26" s="18"/>
      <c r="G26" s="18"/>
      <c r="H26" s="18"/>
      <c r="I26" s="18"/>
      <c r="J26" s="46"/>
      <c r="K26" s="46"/>
      <c r="L26" s="46"/>
      <c r="M26" s="46"/>
      <c r="N26" s="46"/>
      <c r="O26" s="46"/>
      <c r="P26" s="10"/>
      <c r="Q26" s="1"/>
    </row>
    <row r="27" spans="1:17" ht="102.75" customHeight="1">
      <c r="A27" s="20"/>
      <c r="B27" s="19"/>
      <c r="C27" s="16" t="s">
        <v>159</v>
      </c>
      <c r="D27" s="16"/>
      <c r="E27" s="34">
        <v>41640</v>
      </c>
      <c r="F27" s="18" t="s">
        <v>58</v>
      </c>
      <c r="G27" s="18"/>
      <c r="H27" s="18"/>
      <c r="I27" s="18"/>
      <c r="J27" s="46"/>
      <c r="K27" s="46"/>
      <c r="L27" s="46"/>
      <c r="M27" s="46"/>
      <c r="N27" s="46"/>
      <c r="O27" s="46"/>
      <c r="P27" s="10"/>
      <c r="Q27" s="1"/>
    </row>
    <row r="28" spans="1:17" ht="149.25" customHeight="1">
      <c r="A28" s="20"/>
      <c r="B28" s="19"/>
      <c r="C28" s="16" t="s">
        <v>172</v>
      </c>
      <c r="D28" s="16"/>
      <c r="E28" s="16" t="s">
        <v>173</v>
      </c>
      <c r="F28" s="18" t="s">
        <v>58</v>
      </c>
      <c r="G28" s="18" t="s">
        <v>59</v>
      </c>
      <c r="H28" s="18" t="s">
        <v>149</v>
      </c>
      <c r="I28" s="18" t="s">
        <v>60</v>
      </c>
      <c r="J28" s="46">
        <v>235.3</v>
      </c>
      <c r="K28" s="46">
        <v>197</v>
      </c>
      <c r="L28" s="46">
        <v>227.5</v>
      </c>
      <c r="M28" s="46">
        <v>193.6</v>
      </c>
      <c r="N28" s="46">
        <v>85.3</v>
      </c>
      <c r="O28" s="46">
        <v>85.3</v>
      </c>
      <c r="P28" s="10"/>
      <c r="Q28" s="1"/>
    </row>
    <row r="29" spans="1:17" ht="173.25" customHeight="1">
      <c r="A29" s="20"/>
      <c r="B29" s="19"/>
      <c r="C29" s="16" t="s">
        <v>174</v>
      </c>
      <c r="D29" s="16"/>
      <c r="E29" s="16" t="s">
        <v>173</v>
      </c>
      <c r="F29" s="18" t="s">
        <v>58</v>
      </c>
      <c r="G29" s="18" t="s">
        <v>59</v>
      </c>
      <c r="H29" s="18" t="s">
        <v>154</v>
      </c>
      <c r="I29" s="18" t="s">
        <v>60</v>
      </c>
      <c r="J29" s="46">
        <v>13.2</v>
      </c>
      <c r="K29" s="46">
        <v>7</v>
      </c>
      <c r="L29" s="46">
        <v>15.2</v>
      </c>
      <c r="M29" s="46">
        <v>15.2</v>
      </c>
      <c r="N29" s="46">
        <v>15.2</v>
      </c>
      <c r="O29" s="46">
        <v>15.2</v>
      </c>
      <c r="P29" s="10"/>
      <c r="Q29" s="1"/>
    </row>
    <row r="30" spans="1:17" ht="85.5" customHeight="1">
      <c r="A30" s="20"/>
      <c r="B30" s="36"/>
      <c r="C30" s="31" t="s">
        <v>170</v>
      </c>
      <c r="D30" s="31"/>
      <c r="E30" s="31" t="s">
        <v>171</v>
      </c>
      <c r="F30" s="31" t="s">
        <v>150</v>
      </c>
      <c r="G30" s="29" t="s">
        <v>72</v>
      </c>
      <c r="H30" s="29" t="s">
        <v>156</v>
      </c>
      <c r="I30" s="29" t="s">
        <v>87</v>
      </c>
      <c r="J30" s="47">
        <v>4.2</v>
      </c>
      <c r="K30" s="47">
        <v>4.2</v>
      </c>
      <c r="L30" s="47">
        <v>25.4</v>
      </c>
      <c r="M30" s="47">
        <v>25.4</v>
      </c>
      <c r="N30" s="47">
        <v>25.4</v>
      </c>
      <c r="O30" s="47">
        <v>25.4</v>
      </c>
      <c r="P30" s="10"/>
      <c r="Q30" s="1"/>
    </row>
    <row r="31" spans="1:17" ht="85.5" customHeight="1">
      <c r="A31" s="20"/>
      <c r="B31" s="54"/>
      <c r="C31" s="55" t="s">
        <v>181</v>
      </c>
      <c r="D31" s="55"/>
      <c r="E31" s="58" t="s">
        <v>182</v>
      </c>
      <c r="F31" s="55"/>
      <c r="G31" s="56"/>
      <c r="H31" s="56"/>
      <c r="I31" s="56"/>
      <c r="J31" s="57"/>
      <c r="K31" s="57"/>
      <c r="L31" s="57"/>
      <c r="M31" s="57"/>
      <c r="N31" s="57"/>
      <c r="O31" s="57"/>
      <c r="P31" s="10"/>
      <c r="Q31" s="1"/>
    </row>
    <row r="32" spans="1:17" ht="15.75">
      <c r="A32" s="35"/>
      <c r="B32" s="36"/>
      <c r="C32" s="31"/>
      <c r="D32" s="31"/>
      <c r="E32" s="31"/>
      <c r="F32" s="29" t="s">
        <v>62</v>
      </c>
      <c r="G32" s="29" t="s">
        <v>72</v>
      </c>
      <c r="H32" s="29" t="s">
        <v>60</v>
      </c>
      <c r="I32" s="29" t="s">
        <v>60</v>
      </c>
      <c r="J32" s="47">
        <f>SUM(J33:J38)</f>
        <v>127.5</v>
      </c>
      <c r="K32" s="47">
        <f>SUM(K33:K38)</f>
        <v>122.4</v>
      </c>
      <c r="L32" s="47">
        <f>SUM(L33:L38)</f>
        <v>105.6</v>
      </c>
      <c r="M32" s="47">
        <v>120</v>
      </c>
      <c r="N32" s="47">
        <v>120</v>
      </c>
      <c r="O32" s="47">
        <v>120</v>
      </c>
      <c r="P32" s="10"/>
      <c r="Q32" s="1"/>
    </row>
    <row r="33" spans="1:17" ht="33.75">
      <c r="A33" s="20"/>
      <c r="B33" s="19"/>
      <c r="C33" s="33" t="s">
        <v>185</v>
      </c>
      <c r="D33" s="16" t="s">
        <v>93</v>
      </c>
      <c r="E33" s="34">
        <v>41382</v>
      </c>
      <c r="F33" s="22" t="s">
        <v>62</v>
      </c>
      <c r="G33" s="23" t="s">
        <v>63</v>
      </c>
      <c r="H33" s="23"/>
      <c r="I33" s="23"/>
      <c r="J33" s="45"/>
      <c r="K33" s="45"/>
      <c r="L33" s="46"/>
      <c r="M33" s="46"/>
      <c r="N33" s="46"/>
      <c r="O33" s="46"/>
      <c r="P33" s="10"/>
      <c r="Q33" s="1"/>
    </row>
    <row r="34" spans="1:17" ht="180">
      <c r="A34" s="20"/>
      <c r="B34" s="19"/>
      <c r="C34" s="33" t="s">
        <v>139</v>
      </c>
      <c r="D34" s="16"/>
      <c r="E34" s="34">
        <v>40011</v>
      </c>
      <c r="F34" s="22" t="s">
        <v>62</v>
      </c>
      <c r="G34" s="23" t="s">
        <v>72</v>
      </c>
      <c r="H34" s="23" t="s">
        <v>149</v>
      </c>
      <c r="I34" s="23" t="s">
        <v>60</v>
      </c>
      <c r="J34" s="45">
        <v>127.5</v>
      </c>
      <c r="K34" s="45">
        <v>122.4</v>
      </c>
      <c r="L34" s="46">
        <v>105.6</v>
      </c>
      <c r="M34" s="46">
        <v>120</v>
      </c>
      <c r="N34" s="46">
        <v>120</v>
      </c>
      <c r="O34" s="46">
        <v>120</v>
      </c>
      <c r="P34" s="10"/>
      <c r="Q34" s="1"/>
    </row>
    <row r="35" spans="1:17" ht="101.25">
      <c r="A35" s="20"/>
      <c r="B35" s="19"/>
      <c r="C35" s="42" t="s">
        <v>186</v>
      </c>
      <c r="D35" s="16" t="s">
        <v>104</v>
      </c>
      <c r="E35" s="34">
        <v>41640</v>
      </c>
      <c r="F35" s="22"/>
      <c r="G35" s="23"/>
      <c r="H35" s="23"/>
      <c r="I35" s="23"/>
      <c r="J35" s="45"/>
      <c r="K35" s="45"/>
      <c r="L35" s="46"/>
      <c r="M35" s="46"/>
      <c r="N35" s="46"/>
      <c r="O35" s="46"/>
      <c r="P35" s="10"/>
      <c r="Q35" s="1"/>
    </row>
    <row r="36" spans="1:17" ht="101.25">
      <c r="A36" s="20"/>
      <c r="B36" s="19"/>
      <c r="C36" s="42" t="s">
        <v>100</v>
      </c>
      <c r="D36" s="16" t="s">
        <v>104</v>
      </c>
      <c r="E36" s="34">
        <v>41275</v>
      </c>
      <c r="F36" s="22"/>
      <c r="G36" s="23"/>
      <c r="H36" s="23"/>
      <c r="I36" s="23"/>
      <c r="J36" s="45"/>
      <c r="K36" s="45"/>
      <c r="L36" s="46"/>
      <c r="M36" s="46"/>
      <c r="N36" s="46"/>
      <c r="O36" s="46"/>
      <c r="P36" s="10"/>
      <c r="Q36" s="1"/>
    </row>
    <row r="37" spans="1:17" ht="146.25">
      <c r="A37" s="20"/>
      <c r="B37" s="19"/>
      <c r="C37" s="42" t="s">
        <v>97</v>
      </c>
      <c r="D37" s="16" t="s">
        <v>104</v>
      </c>
      <c r="E37" s="34">
        <v>41275</v>
      </c>
      <c r="F37" s="22"/>
      <c r="G37" s="23"/>
      <c r="H37" s="23"/>
      <c r="I37" s="23"/>
      <c r="J37" s="45"/>
      <c r="K37" s="45"/>
      <c r="L37" s="46"/>
      <c r="M37" s="46"/>
      <c r="N37" s="46"/>
      <c r="O37" s="46"/>
      <c r="P37" s="10"/>
      <c r="Q37" s="1"/>
    </row>
    <row r="38" spans="1:17" ht="146.25">
      <c r="A38" s="20"/>
      <c r="B38" s="19"/>
      <c r="C38" s="42" t="s">
        <v>97</v>
      </c>
      <c r="D38" s="16" t="s">
        <v>104</v>
      </c>
      <c r="E38" s="34">
        <v>41275</v>
      </c>
      <c r="F38" s="22"/>
      <c r="G38" s="23"/>
      <c r="H38" s="23"/>
      <c r="I38" s="23"/>
      <c r="J38" s="45"/>
      <c r="K38" s="45"/>
      <c r="L38" s="45"/>
      <c r="M38" s="45"/>
      <c r="N38" s="45"/>
      <c r="O38" s="45"/>
      <c r="P38" s="10"/>
      <c r="Q38" s="1"/>
    </row>
    <row r="39" spans="1:17" ht="146.25">
      <c r="A39" s="20"/>
      <c r="B39" s="19"/>
      <c r="C39" s="42" t="s">
        <v>188</v>
      </c>
      <c r="D39" s="16"/>
      <c r="E39" s="34"/>
      <c r="F39" s="22"/>
      <c r="G39" s="23"/>
      <c r="H39" s="23"/>
      <c r="I39" s="23"/>
      <c r="J39" s="45"/>
      <c r="K39" s="45"/>
      <c r="L39" s="45"/>
      <c r="M39" s="45"/>
      <c r="N39" s="45"/>
      <c r="O39" s="45"/>
      <c r="P39" s="10"/>
      <c r="Q39" s="1"/>
    </row>
    <row r="40" spans="1:17" ht="146.25">
      <c r="A40" s="20"/>
      <c r="B40" s="19"/>
      <c r="C40" s="42" t="s">
        <v>189</v>
      </c>
      <c r="D40" s="16" t="s">
        <v>104</v>
      </c>
      <c r="E40" s="34">
        <v>41275</v>
      </c>
      <c r="F40" s="22"/>
      <c r="G40" s="23"/>
      <c r="H40" s="23"/>
      <c r="I40" s="23"/>
      <c r="J40" s="45"/>
      <c r="K40" s="45"/>
      <c r="L40" s="45"/>
      <c r="M40" s="45"/>
      <c r="N40" s="45"/>
      <c r="O40" s="45"/>
      <c r="P40" s="10"/>
      <c r="Q40" s="1"/>
    </row>
    <row r="41" spans="1:17" ht="31.5">
      <c r="A41" s="20">
        <v>20103000</v>
      </c>
      <c r="B41" s="19" t="s">
        <v>3</v>
      </c>
      <c r="C41" s="16"/>
      <c r="D41" s="16"/>
      <c r="E41" s="16"/>
      <c r="F41" s="16"/>
      <c r="G41" s="18"/>
      <c r="H41" s="18"/>
      <c r="I41" s="18"/>
      <c r="J41" s="46"/>
      <c r="K41" s="46"/>
      <c r="L41" s="46"/>
      <c r="M41" s="46"/>
      <c r="N41" s="46"/>
      <c r="O41" s="46"/>
      <c r="P41" s="10"/>
      <c r="Q41" s="1"/>
    </row>
    <row r="42" spans="1:17" ht="31.5">
      <c r="A42" s="20">
        <v>20104000</v>
      </c>
      <c r="B42" s="19" t="s">
        <v>4</v>
      </c>
      <c r="C42" s="16"/>
      <c r="D42" s="16"/>
      <c r="E42" s="16"/>
      <c r="F42" s="16"/>
      <c r="G42" s="18"/>
      <c r="H42" s="18"/>
      <c r="I42" s="18"/>
      <c r="J42" s="46"/>
      <c r="K42" s="46"/>
      <c r="L42" s="46"/>
      <c r="M42" s="46"/>
      <c r="N42" s="46"/>
      <c r="O42" s="46"/>
      <c r="P42" s="10"/>
      <c r="Q42" s="1"/>
    </row>
    <row r="43" spans="1:17" ht="69.75" customHeight="1">
      <c r="A43" s="20">
        <v>20105000</v>
      </c>
      <c r="B43" s="19" t="s">
        <v>5</v>
      </c>
      <c r="C43" s="33" t="s">
        <v>185</v>
      </c>
      <c r="D43" s="16" t="s">
        <v>123</v>
      </c>
      <c r="E43" s="34">
        <v>41382</v>
      </c>
      <c r="F43" s="31" t="s">
        <v>69</v>
      </c>
      <c r="G43" s="29" t="s">
        <v>70</v>
      </c>
      <c r="H43" s="29" t="s">
        <v>60</v>
      </c>
      <c r="I43" s="29" t="s">
        <v>60</v>
      </c>
      <c r="J43" s="47">
        <v>1154.5</v>
      </c>
      <c r="K43" s="47">
        <v>1152.1</v>
      </c>
      <c r="L43" s="47">
        <v>1220.1</v>
      </c>
      <c r="M43" s="47">
        <v>1142.8</v>
      </c>
      <c r="N43" s="47">
        <v>1257.1</v>
      </c>
      <c r="O43" s="47">
        <v>1257.1</v>
      </c>
      <c r="P43" s="10"/>
      <c r="Q43" s="1"/>
    </row>
    <row r="44" spans="1:17" ht="154.5" customHeight="1">
      <c r="A44" s="20"/>
      <c r="C44" s="33" t="s">
        <v>168</v>
      </c>
      <c r="D44" s="16"/>
      <c r="E44" s="16" t="s">
        <v>169</v>
      </c>
      <c r="F44" s="16" t="s">
        <v>69</v>
      </c>
      <c r="G44" s="18" t="s">
        <v>72</v>
      </c>
      <c r="H44" s="18" t="s">
        <v>149</v>
      </c>
      <c r="I44" s="18" t="s">
        <v>60</v>
      </c>
      <c r="J44" s="46">
        <v>1154.5</v>
      </c>
      <c r="K44" s="46">
        <v>1152.1</v>
      </c>
      <c r="L44" s="46">
        <v>1220.1</v>
      </c>
      <c r="M44" s="46">
        <v>1142.8</v>
      </c>
      <c r="N44" s="46">
        <v>1257.1</v>
      </c>
      <c r="O44" s="46">
        <v>1257.1</v>
      </c>
      <c r="P44" s="10"/>
      <c r="Q44" s="1"/>
    </row>
    <row r="45" spans="1:17" ht="78.75">
      <c r="A45" s="20">
        <v>20106000</v>
      </c>
      <c r="B45" s="19" t="s">
        <v>6</v>
      </c>
      <c r="C45" s="16"/>
      <c r="D45" s="16"/>
      <c r="E45" s="16"/>
      <c r="F45" s="16"/>
      <c r="G45" s="18"/>
      <c r="H45" s="18"/>
      <c r="I45" s="18"/>
      <c r="J45" s="46"/>
      <c r="K45" s="46"/>
      <c r="L45" s="46"/>
      <c r="M45" s="46"/>
      <c r="N45" s="46"/>
      <c r="O45" s="46"/>
      <c r="P45" s="10"/>
      <c r="Q45" s="1"/>
    </row>
    <row r="46" spans="1:17" ht="31.5">
      <c r="A46" s="20">
        <v>20107000</v>
      </c>
      <c r="B46" s="19" t="s">
        <v>44</v>
      </c>
      <c r="C46" s="16"/>
      <c r="D46" s="16"/>
      <c r="E46" s="16"/>
      <c r="F46" s="16"/>
      <c r="G46" s="18"/>
      <c r="H46" s="18"/>
      <c r="I46" s="16"/>
      <c r="J46" s="46"/>
      <c r="K46" s="46"/>
      <c r="L46" s="46"/>
      <c r="M46" s="46"/>
      <c r="N46" s="46"/>
      <c r="O46" s="46"/>
      <c r="P46" s="10"/>
      <c r="Q46" s="1"/>
    </row>
    <row r="47" spans="1:17" ht="31.5">
      <c r="A47" s="20">
        <v>20108000</v>
      </c>
      <c r="B47" s="19" t="s">
        <v>0</v>
      </c>
      <c r="C47" s="16"/>
      <c r="D47" s="16"/>
      <c r="E47" s="16"/>
      <c r="F47" s="16"/>
      <c r="G47" s="16"/>
      <c r="H47" s="16"/>
      <c r="I47" s="16"/>
      <c r="J47" s="46"/>
      <c r="K47" s="46"/>
      <c r="L47" s="46"/>
      <c r="M47" s="46"/>
      <c r="N47" s="46"/>
      <c r="O47" s="46"/>
      <c r="P47" s="10"/>
      <c r="Q47" s="1"/>
    </row>
    <row r="48" spans="1:17" ht="33.75">
      <c r="A48" s="20">
        <v>20109000</v>
      </c>
      <c r="B48" s="19" t="s">
        <v>1</v>
      </c>
      <c r="C48" s="33" t="s">
        <v>185</v>
      </c>
      <c r="D48" s="16" t="s">
        <v>123</v>
      </c>
      <c r="E48" s="34">
        <v>41382</v>
      </c>
      <c r="F48" s="29" t="s">
        <v>66</v>
      </c>
      <c r="G48" s="29" t="s">
        <v>72</v>
      </c>
      <c r="H48" s="29" t="s">
        <v>60</v>
      </c>
      <c r="I48" s="29" t="s">
        <v>60</v>
      </c>
      <c r="J48" s="47">
        <v>16.5</v>
      </c>
      <c r="K48" s="47">
        <v>16.5</v>
      </c>
      <c r="L48" s="47">
        <v>43.7</v>
      </c>
      <c r="M48" s="47">
        <v>5.2</v>
      </c>
      <c r="N48" s="47">
        <v>5.2</v>
      </c>
      <c r="O48" s="47">
        <v>5.2</v>
      </c>
      <c r="P48" s="10"/>
      <c r="Q48" s="1"/>
    </row>
    <row r="49" spans="1:17" ht="157.5">
      <c r="A49" s="20"/>
      <c r="B49" s="19"/>
      <c r="C49" s="42" t="s">
        <v>187</v>
      </c>
      <c r="D49" s="16" t="s">
        <v>104</v>
      </c>
      <c r="E49" s="34">
        <v>40909</v>
      </c>
      <c r="F49" s="18" t="s">
        <v>66</v>
      </c>
      <c r="G49" s="18"/>
      <c r="H49" s="18"/>
      <c r="I49" s="18"/>
      <c r="J49" s="46"/>
      <c r="K49" s="46"/>
      <c r="L49" s="46"/>
      <c r="M49" s="46"/>
      <c r="N49" s="46"/>
      <c r="O49" s="46"/>
      <c r="P49" s="10"/>
      <c r="Q49" s="1"/>
    </row>
    <row r="50" spans="1:17" ht="157.5">
      <c r="A50" s="20"/>
      <c r="B50" s="19"/>
      <c r="C50" s="39" t="s">
        <v>131</v>
      </c>
      <c r="D50" s="16" t="s">
        <v>104</v>
      </c>
      <c r="E50" s="34">
        <v>41275</v>
      </c>
      <c r="F50" s="18" t="s">
        <v>66</v>
      </c>
      <c r="G50" s="18" t="s">
        <v>72</v>
      </c>
      <c r="H50" s="18" t="s">
        <v>149</v>
      </c>
      <c r="I50" s="18" t="s">
        <v>67</v>
      </c>
      <c r="J50" s="46">
        <v>16.5</v>
      </c>
      <c r="K50" s="46">
        <v>16.5</v>
      </c>
      <c r="L50" s="46">
        <v>43.7</v>
      </c>
      <c r="M50" s="46">
        <v>5.2</v>
      </c>
      <c r="N50" s="46">
        <v>5.2</v>
      </c>
      <c r="O50" s="46">
        <v>5.2</v>
      </c>
      <c r="P50" s="10"/>
      <c r="Q50" s="1"/>
    </row>
    <row r="51" spans="1:17" ht="33.75">
      <c r="A51" s="20">
        <v>20111000</v>
      </c>
      <c r="B51" s="19" t="s">
        <v>2</v>
      </c>
      <c r="C51" s="33" t="s">
        <v>185</v>
      </c>
      <c r="D51" s="16" t="s">
        <v>124</v>
      </c>
      <c r="E51" s="34">
        <v>41382</v>
      </c>
      <c r="F51" s="28" t="s">
        <v>82</v>
      </c>
      <c r="G51" s="29" t="s">
        <v>72</v>
      </c>
      <c r="H51" s="29" t="s">
        <v>60</v>
      </c>
      <c r="I51" s="29" t="s">
        <v>60</v>
      </c>
      <c r="J51" s="47">
        <f aca="true" t="shared" si="2" ref="J51:O51">SUM(J52:J59)</f>
        <v>679</v>
      </c>
      <c r="K51" s="47">
        <f t="shared" si="2"/>
        <v>662.0000000000001</v>
      </c>
      <c r="L51" s="47">
        <f t="shared" si="2"/>
        <v>565.6</v>
      </c>
      <c r="M51" s="47">
        <f t="shared" si="2"/>
        <v>547</v>
      </c>
      <c r="N51" s="47">
        <f t="shared" si="2"/>
        <v>548.3</v>
      </c>
      <c r="O51" s="47">
        <f t="shared" si="2"/>
        <v>548.3</v>
      </c>
      <c r="P51" s="10"/>
      <c r="Q51" s="1"/>
    </row>
    <row r="52" spans="1:17" ht="114" customHeight="1">
      <c r="A52" s="20"/>
      <c r="B52" s="19"/>
      <c r="C52" s="38"/>
      <c r="D52" s="16"/>
      <c r="E52" s="16" t="s">
        <v>122</v>
      </c>
      <c r="F52" s="18" t="s">
        <v>82</v>
      </c>
      <c r="G52" s="18" t="s">
        <v>72</v>
      </c>
      <c r="H52" s="18" t="s">
        <v>149</v>
      </c>
      <c r="I52" s="18" t="s">
        <v>67</v>
      </c>
      <c r="J52" s="46">
        <v>14</v>
      </c>
      <c r="K52" s="46">
        <v>14</v>
      </c>
      <c r="L52" s="46">
        <v>5</v>
      </c>
      <c r="M52" s="46">
        <v>15</v>
      </c>
      <c r="N52" s="46">
        <v>15</v>
      </c>
      <c r="O52" s="46">
        <v>15</v>
      </c>
      <c r="P52" s="10"/>
      <c r="Q52" s="1"/>
    </row>
    <row r="53" spans="1:17" ht="114" customHeight="1">
      <c r="A53" s="20"/>
      <c r="B53" s="19"/>
      <c r="C53" s="33" t="s">
        <v>166</v>
      </c>
      <c r="D53" s="16"/>
      <c r="E53" s="16" t="s">
        <v>167</v>
      </c>
      <c r="F53" s="18"/>
      <c r="G53" s="18"/>
      <c r="H53" s="18"/>
      <c r="I53" s="18"/>
      <c r="J53" s="46"/>
      <c r="K53" s="46"/>
      <c r="L53" s="46"/>
      <c r="M53" s="46"/>
      <c r="N53" s="46"/>
      <c r="O53" s="46"/>
      <c r="P53" s="10"/>
      <c r="Q53" s="1"/>
    </row>
    <row r="54" spans="1:17" ht="129.75" customHeight="1">
      <c r="A54" s="20"/>
      <c r="B54" s="19"/>
      <c r="C54" s="16" t="s">
        <v>164</v>
      </c>
      <c r="D54" s="16"/>
      <c r="E54" s="16" t="s">
        <v>165</v>
      </c>
      <c r="F54" s="18"/>
      <c r="G54" s="18"/>
      <c r="H54" s="18"/>
      <c r="I54" s="18"/>
      <c r="J54" s="46"/>
      <c r="K54" s="46"/>
      <c r="L54" s="46"/>
      <c r="M54" s="46"/>
      <c r="N54" s="46"/>
      <c r="O54" s="46"/>
      <c r="P54" s="10"/>
      <c r="Q54" s="1"/>
    </row>
    <row r="55" spans="1:17" ht="124.5" customHeight="1">
      <c r="A55" s="20"/>
      <c r="B55" s="19"/>
      <c r="C55" s="42" t="s">
        <v>103</v>
      </c>
      <c r="D55" s="16"/>
      <c r="E55" s="34">
        <v>39814</v>
      </c>
      <c r="F55" s="18" t="s">
        <v>82</v>
      </c>
      <c r="G55" s="18" t="s">
        <v>72</v>
      </c>
      <c r="H55" s="18" t="s">
        <v>147</v>
      </c>
      <c r="I55" s="18" t="s">
        <v>76</v>
      </c>
      <c r="J55" s="46">
        <v>605.2</v>
      </c>
      <c r="K55" s="46">
        <v>593.1</v>
      </c>
      <c r="L55" s="46">
        <v>468.6</v>
      </c>
      <c r="M55" s="46">
        <v>475.2</v>
      </c>
      <c r="N55" s="46">
        <v>476.5</v>
      </c>
      <c r="O55" s="46">
        <v>476.5</v>
      </c>
      <c r="P55" s="10"/>
      <c r="Q55" s="1"/>
    </row>
    <row r="56" spans="1:17" ht="168.75">
      <c r="A56" s="20"/>
      <c r="B56" s="19"/>
      <c r="C56" s="42" t="s">
        <v>102</v>
      </c>
      <c r="D56" s="16" t="s">
        <v>105</v>
      </c>
      <c r="E56" s="34">
        <v>40909</v>
      </c>
      <c r="F56" s="18" t="s">
        <v>82</v>
      </c>
      <c r="G56" s="18" t="s">
        <v>72</v>
      </c>
      <c r="H56" s="18" t="s">
        <v>149</v>
      </c>
      <c r="I56" s="18" t="s">
        <v>60</v>
      </c>
      <c r="J56" s="46">
        <v>56.8</v>
      </c>
      <c r="K56" s="46">
        <v>53.2</v>
      </c>
      <c r="L56" s="46">
        <v>87</v>
      </c>
      <c r="M56" s="46">
        <v>56.8</v>
      </c>
      <c r="N56" s="46">
        <v>56.8</v>
      </c>
      <c r="O56" s="46">
        <v>56.8</v>
      </c>
      <c r="P56" s="10"/>
      <c r="Q56" s="1"/>
    </row>
    <row r="57" spans="1:17" ht="191.25">
      <c r="A57" s="20"/>
      <c r="B57" s="19"/>
      <c r="C57" s="39" t="s">
        <v>106</v>
      </c>
      <c r="D57" s="16" t="s">
        <v>107</v>
      </c>
      <c r="E57" s="34">
        <v>40909</v>
      </c>
      <c r="F57" s="18" t="s">
        <v>82</v>
      </c>
      <c r="G57" s="18" t="s">
        <v>72</v>
      </c>
      <c r="H57" s="18" t="s">
        <v>154</v>
      </c>
      <c r="I57" s="18" t="s">
        <v>60</v>
      </c>
      <c r="J57" s="46">
        <v>3</v>
      </c>
      <c r="K57" s="46">
        <v>1.7</v>
      </c>
      <c r="L57" s="46">
        <v>5</v>
      </c>
      <c r="M57" s="46"/>
      <c r="N57" s="46"/>
      <c r="O57" s="46"/>
      <c r="P57" s="10"/>
      <c r="Q57" s="1"/>
    </row>
    <row r="58" spans="1:17" ht="33.75">
      <c r="A58" s="20"/>
      <c r="B58" s="19"/>
      <c r="C58" s="33" t="s">
        <v>185</v>
      </c>
      <c r="D58" s="16" t="s">
        <v>124</v>
      </c>
      <c r="E58" s="34">
        <v>41382</v>
      </c>
      <c r="F58" s="18"/>
      <c r="G58" s="18"/>
      <c r="H58" s="18"/>
      <c r="I58" s="18"/>
      <c r="J58" s="46"/>
      <c r="K58" s="46"/>
      <c r="L58" s="46"/>
      <c r="M58" s="46"/>
      <c r="N58" s="46"/>
      <c r="O58" s="46"/>
      <c r="P58" s="10"/>
      <c r="Q58" s="1"/>
    </row>
    <row r="59" spans="1:17" ht="56.25">
      <c r="A59" s="20"/>
      <c r="B59" s="19"/>
      <c r="C59" s="33" t="s">
        <v>129</v>
      </c>
      <c r="D59" s="16"/>
      <c r="E59" s="34">
        <v>40544</v>
      </c>
      <c r="F59" s="18"/>
      <c r="G59" s="18"/>
      <c r="H59" s="18"/>
      <c r="I59" s="18"/>
      <c r="J59" s="46"/>
      <c r="K59" s="46"/>
      <c r="L59" s="46"/>
      <c r="M59" s="46"/>
      <c r="N59" s="46"/>
      <c r="O59" s="46"/>
      <c r="P59" s="10"/>
      <c r="Q59" s="1"/>
    </row>
    <row r="60" spans="1:17" ht="45">
      <c r="A60" s="20">
        <v>20112000</v>
      </c>
      <c r="B60" s="19" t="s">
        <v>48</v>
      </c>
      <c r="C60" s="38" t="s">
        <v>121</v>
      </c>
      <c r="D60" s="16"/>
      <c r="E60" s="34">
        <v>40544</v>
      </c>
      <c r="F60" s="29" t="s">
        <v>82</v>
      </c>
      <c r="G60" s="29" t="s">
        <v>72</v>
      </c>
      <c r="H60" s="29" t="s">
        <v>60</v>
      </c>
      <c r="I60" s="29" t="s">
        <v>60</v>
      </c>
      <c r="J60" s="47">
        <f aca="true" t="shared" si="3" ref="J60:O60">SUM(J61:J71)</f>
        <v>1691</v>
      </c>
      <c r="K60" s="47">
        <f t="shared" si="3"/>
        <v>1540.5000000000002</v>
      </c>
      <c r="L60" s="47">
        <f t="shared" si="3"/>
        <v>1149.2</v>
      </c>
      <c r="M60" s="47">
        <f t="shared" si="3"/>
        <v>1170</v>
      </c>
      <c r="N60" s="47">
        <f t="shared" si="3"/>
        <v>1201.7</v>
      </c>
      <c r="O60" s="47">
        <f t="shared" si="3"/>
        <v>1201.7</v>
      </c>
      <c r="P60" s="10"/>
      <c r="Q60" s="1"/>
    </row>
    <row r="61" spans="1:17" ht="112.5">
      <c r="A61" s="20"/>
      <c r="B61" s="19"/>
      <c r="C61" s="16" t="s">
        <v>115</v>
      </c>
      <c r="D61" s="16" t="s">
        <v>104</v>
      </c>
      <c r="E61" s="34">
        <v>41183</v>
      </c>
      <c r="F61" s="18" t="s">
        <v>84</v>
      </c>
      <c r="G61" s="18" t="s">
        <v>72</v>
      </c>
      <c r="H61" s="18" t="s">
        <v>147</v>
      </c>
      <c r="I61" s="18" t="s">
        <v>76</v>
      </c>
      <c r="J61" s="46">
        <v>1232.8</v>
      </c>
      <c r="K61" s="46">
        <v>1168.5</v>
      </c>
      <c r="L61" s="46">
        <v>958.8</v>
      </c>
      <c r="M61" s="46">
        <v>973.1</v>
      </c>
      <c r="N61" s="46">
        <v>1004.8</v>
      </c>
      <c r="O61" s="46">
        <v>1004.8</v>
      </c>
      <c r="P61" s="10"/>
      <c r="Q61" s="1"/>
    </row>
    <row r="62" spans="1:17" ht="31.5" customHeight="1">
      <c r="A62" s="20"/>
      <c r="B62" s="19"/>
      <c r="C62" s="33" t="s">
        <v>185</v>
      </c>
      <c r="D62" s="16" t="s">
        <v>128</v>
      </c>
      <c r="E62" s="34">
        <v>41382</v>
      </c>
      <c r="F62" s="18" t="s">
        <v>84</v>
      </c>
      <c r="G62" s="18" t="s">
        <v>83</v>
      </c>
      <c r="H62" s="18" t="s">
        <v>88</v>
      </c>
      <c r="I62" s="18" t="s">
        <v>76</v>
      </c>
      <c r="J62" s="46"/>
      <c r="K62" s="46"/>
      <c r="L62" s="46"/>
      <c r="M62" s="46"/>
      <c r="N62" s="46"/>
      <c r="O62" s="46"/>
      <c r="P62" s="10"/>
      <c r="Q62" s="1"/>
    </row>
    <row r="63" spans="1:17" ht="123.75">
      <c r="A63" s="20"/>
      <c r="B63" s="19"/>
      <c r="C63" s="42" t="s">
        <v>112</v>
      </c>
      <c r="D63" s="16"/>
      <c r="E63" s="16" t="s">
        <v>118</v>
      </c>
      <c r="F63" s="18" t="s">
        <v>84</v>
      </c>
      <c r="G63" s="18" t="s">
        <v>72</v>
      </c>
      <c r="H63" s="18" t="s">
        <v>149</v>
      </c>
      <c r="I63" s="18" t="s">
        <v>77</v>
      </c>
      <c r="J63" s="46">
        <v>45</v>
      </c>
      <c r="K63" s="46">
        <v>29.9</v>
      </c>
      <c r="L63" s="46">
        <v>41</v>
      </c>
      <c r="M63" s="46">
        <v>45</v>
      </c>
      <c r="N63" s="46">
        <v>45</v>
      </c>
      <c r="O63" s="46">
        <v>45</v>
      </c>
      <c r="P63" s="10"/>
      <c r="Q63" s="1"/>
    </row>
    <row r="64" spans="1:17" ht="123.75">
      <c r="A64" s="20"/>
      <c r="B64" s="19"/>
      <c r="C64" s="42" t="s">
        <v>132</v>
      </c>
      <c r="D64" s="16"/>
      <c r="E64" s="16" t="s">
        <v>116</v>
      </c>
      <c r="F64" s="18" t="s">
        <v>84</v>
      </c>
      <c r="G64" s="18" t="s">
        <v>72</v>
      </c>
      <c r="H64" s="18" t="s">
        <v>179</v>
      </c>
      <c r="I64" s="18" t="s">
        <v>67</v>
      </c>
      <c r="J64" s="46">
        <v>253.7</v>
      </c>
      <c r="K64" s="46">
        <v>253.7</v>
      </c>
      <c r="L64" s="46">
        <v>0</v>
      </c>
      <c r="M64" s="46"/>
      <c r="N64" s="46"/>
      <c r="O64" s="46"/>
      <c r="P64" s="10"/>
      <c r="Q64" s="1"/>
    </row>
    <row r="65" spans="1:17" ht="171.75" customHeight="1">
      <c r="A65" s="20"/>
      <c r="B65" s="19"/>
      <c r="C65" s="16" t="s">
        <v>160</v>
      </c>
      <c r="D65" s="16"/>
      <c r="E65" s="16" t="s">
        <v>161</v>
      </c>
      <c r="F65" s="18" t="s">
        <v>84</v>
      </c>
      <c r="G65" s="18" t="s">
        <v>72</v>
      </c>
      <c r="H65" s="18" t="s">
        <v>149</v>
      </c>
      <c r="I65" s="18" t="s">
        <v>60</v>
      </c>
      <c r="J65" s="46">
        <v>154.5</v>
      </c>
      <c r="K65" s="46">
        <v>85.5</v>
      </c>
      <c r="L65" s="46">
        <v>139.4</v>
      </c>
      <c r="M65" s="46">
        <v>151.9</v>
      </c>
      <c r="N65" s="46">
        <v>151.9</v>
      </c>
      <c r="O65" s="46">
        <v>151.9</v>
      </c>
      <c r="P65" s="10"/>
      <c r="Q65" s="1"/>
    </row>
    <row r="66" spans="1:17" ht="105.75" customHeight="1">
      <c r="A66" s="20"/>
      <c r="B66" s="19"/>
      <c r="C66" s="16" t="s">
        <v>162</v>
      </c>
      <c r="D66" s="16"/>
      <c r="E66" s="16" t="s">
        <v>163</v>
      </c>
      <c r="F66" s="18"/>
      <c r="G66" s="18"/>
      <c r="H66" s="18"/>
      <c r="I66" s="18"/>
      <c r="J66" s="46"/>
      <c r="K66" s="46"/>
      <c r="L66" s="46"/>
      <c r="M66" s="46"/>
      <c r="N66" s="46"/>
      <c r="O66" s="46"/>
      <c r="P66" s="10"/>
      <c r="Q66" s="1"/>
    </row>
    <row r="67" spans="1:17" ht="15.75">
      <c r="A67" s="20"/>
      <c r="B67" s="19"/>
      <c r="C67" s="16"/>
      <c r="D67" s="16"/>
      <c r="E67" s="16"/>
      <c r="F67" s="18" t="s">
        <v>84</v>
      </c>
      <c r="G67" s="18" t="s">
        <v>83</v>
      </c>
      <c r="H67" s="18" t="s">
        <v>154</v>
      </c>
      <c r="I67" s="18" t="s">
        <v>60</v>
      </c>
      <c r="J67" s="46">
        <v>5</v>
      </c>
      <c r="K67" s="46">
        <v>2.9</v>
      </c>
      <c r="L67" s="46">
        <v>10</v>
      </c>
      <c r="M67" s="46"/>
      <c r="N67" s="46"/>
      <c r="O67" s="46"/>
      <c r="P67" s="10"/>
      <c r="Q67" s="1"/>
    </row>
    <row r="68" spans="1:17" ht="392.25" customHeight="1">
      <c r="A68" s="20"/>
      <c r="B68" s="19"/>
      <c r="C68" s="33" t="s">
        <v>130</v>
      </c>
      <c r="D68" s="16"/>
      <c r="E68" s="34" t="s">
        <v>136</v>
      </c>
      <c r="F68" s="18"/>
      <c r="G68" s="18"/>
      <c r="H68" s="18"/>
      <c r="I68" s="18"/>
      <c r="J68" s="46"/>
      <c r="K68" s="46"/>
      <c r="L68" s="46"/>
      <c r="M68" s="46"/>
      <c r="N68" s="46"/>
      <c r="O68" s="46"/>
      <c r="P68" s="10"/>
      <c r="Q68" s="1"/>
    </row>
    <row r="69" spans="1:17" ht="143.25" customHeight="1">
      <c r="A69" s="20"/>
      <c r="B69" s="19"/>
      <c r="C69" s="42" t="s">
        <v>96</v>
      </c>
      <c r="D69" s="16"/>
      <c r="E69" s="34">
        <v>41122</v>
      </c>
      <c r="F69" s="18" t="s">
        <v>82</v>
      </c>
      <c r="G69" s="18" t="s">
        <v>86</v>
      </c>
      <c r="H69" s="18" t="s">
        <v>88</v>
      </c>
      <c r="I69" s="18" t="s">
        <v>76</v>
      </c>
      <c r="J69" s="46"/>
      <c r="K69" s="46"/>
      <c r="L69" s="46"/>
      <c r="M69" s="46"/>
      <c r="N69" s="46"/>
      <c r="O69" s="46"/>
      <c r="P69" s="10"/>
      <c r="Q69" s="1"/>
    </row>
    <row r="70" spans="1:17" ht="154.5" customHeight="1">
      <c r="A70" s="20"/>
      <c r="B70" s="40"/>
      <c r="C70" s="42" t="s">
        <v>190</v>
      </c>
      <c r="D70" s="16"/>
      <c r="E70" s="34">
        <v>41640</v>
      </c>
      <c r="F70" s="18"/>
      <c r="G70" s="18"/>
      <c r="H70" s="18"/>
      <c r="I70" s="18"/>
      <c r="J70" s="46"/>
      <c r="K70" s="46"/>
      <c r="L70" s="46"/>
      <c r="M70" s="46"/>
      <c r="N70" s="46"/>
      <c r="O70" s="46"/>
      <c r="P70" s="10"/>
      <c r="Q70" s="1"/>
    </row>
    <row r="71" spans="1:17" ht="134.25" customHeight="1">
      <c r="A71" s="20"/>
      <c r="B71" s="19"/>
      <c r="C71" s="39" t="s">
        <v>95</v>
      </c>
      <c r="D71" s="41"/>
      <c r="E71" s="34">
        <v>41275</v>
      </c>
      <c r="F71" s="18" t="s">
        <v>82</v>
      </c>
      <c r="G71" s="18"/>
      <c r="H71" s="18"/>
      <c r="I71" s="18"/>
      <c r="J71" s="46"/>
      <c r="K71" s="46"/>
      <c r="L71" s="46"/>
      <c r="M71" s="46"/>
      <c r="N71" s="46"/>
      <c r="O71" s="46"/>
      <c r="P71" s="10"/>
      <c r="Q71" s="1"/>
    </row>
    <row r="72" spans="1:17" ht="63">
      <c r="A72" s="20">
        <v>20113000</v>
      </c>
      <c r="B72" s="19" t="s">
        <v>49</v>
      </c>
      <c r="C72" s="33" t="s">
        <v>185</v>
      </c>
      <c r="D72" s="16" t="s">
        <v>140</v>
      </c>
      <c r="E72" s="34">
        <v>41382</v>
      </c>
      <c r="F72" s="29" t="s">
        <v>82</v>
      </c>
      <c r="G72" s="29" t="s">
        <v>85</v>
      </c>
      <c r="H72" s="29" t="s">
        <v>60</v>
      </c>
      <c r="I72" s="29" t="s">
        <v>60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10"/>
      <c r="Q72" s="1"/>
    </row>
    <row r="73" spans="1:17" ht="15.75">
      <c r="A73" s="20"/>
      <c r="B73" s="19"/>
      <c r="C73" s="16"/>
      <c r="D73" s="16"/>
      <c r="E73" s="16"/>
      <c r="F73" s="18"/>
      <c r="G73" s="18"/>
      <c r="H73" s="18"/>
      <c r="I73" s="18"/>
      <c r="J73" s="46"/>
      <c r="K73" s="46"/>
      <c r="L73" s="46"/>
      <c r="M73" s="46"/>
      <c r="N73" s="46"/>
      <c r="O73" s="46"/>
      <c r="P73" s="10"/>
      <c r="Q73" s="1"/>
    </row>
    <row r="74" spans="1:17" ht="15.75">
      <c r="A74" s="20"/>
      <c r="B74" s="19"/>
      <c r="C74" s="16"/>
      <c r="D74" s="16"/>
      <c r="E74" s="16"/>
      <c r="F74" s="18" t="s">
        <v>84</v>
      </c>
      <c r="G74" s="18" t="s">
        <v>72</v>
      </c>
      <c r="H74" s="18" t="s">
        <v>149</v>
      </c>
      <c r="I74" s="18" t="s">
        <v>60</v>
      </c>
      <c r="J74" s="46">
        <v>0</v>
      </c>
      <c r="K74" s="46"/>
      <c r="L74" s="46"/>
      <c r="M74" s="46"/>
      <c r="N74" s="46"/>
      <c r="O74" s="46"/>
      <c r="P74" s="10"/>
      <c r="Q74" s="1"/>
    </row>
    <row r="75" spans="1:17" ht="33.75">
      <c r="A75" s="20">
        <v>20114001</v>
      </c>
      <c r="B75" s="19" t="s">
        <v>50</v>
      </c>
      <c r="C75" s="33" t="s">
        <v>185</v>
      </c>
      <c r="D75" s="16" t="s">
        <v>125</v>
      </c>
      <c r="E75" s="34">
        <v>41382</v>
      </c>
      <c r="F75" s="29" t="s">
        <v>81</v>
      </c>
      <c r="G75" s="29" t="s">
        <v>72</v>
      </c>
      <c r="H75" s="29" t="s">
        <v>149</v>
      </c>
      <c r="I75" s="29" t="s">
        <v>60</v>
      </c>
      <c r="J75" s="47">
        <v>27.6</v>
      </c>
      <c r="K75" s="47">
        <v>27.6</v>
      </c>
      <c r="L75" s="47">
        <v>30</v>
      </c>
      <c r="M75" s="47">
        <v>30</v>
      </c>
      <c r="N75" s="47">
        <v>30</v>
      </c>
      <c r="O75" s="47">
        <v>30</v>
      </c>
      <c r="P75" s="10"/>
      <c r="Q75" s="1"/>
    </row>
    <row r="76" spans="1:17" ht="15.75">
      <c r="A76" s="20">
        <v>20118000</v>
      </c>
      <c r="B76" s="19" t="s">
        <v>51</v>
      </c>
      <c r="C76" s="16"/>
      <c r="D76" s="16"/>
      <c r="E76" s="16"/>
      <c r="F76" s="16"/>
      <c r="G76" s="16"/>
      <c r="H76" s="16"/>
      <c r="I76" s="16"/>
      <c r="J76" s="46"/>
      <c r="K76" s="46"/>
      <c r="L76" s="46"/>
      <c r="M76" s="46"/>
      <c r="N76" s="46"/>
      <c r="O76" s="46"/>
      <c r="P76" s="10"/>
      <c r="Q76" s="1"/>
    </row>
    <row r="77" spans="1:17" ht="119.25" customHeight="1">
      <c r="A77" s="20">
        <v>20119000</v>
      </c>
      <c r="B77" s="19" t="s">
        <v>7</v>
      </c>
      <c r="C77" s="16"/>
      <c r="D77" s="16"/>
      <c r="E77" s="16"/>
      <c r="F77" s="27" t="s">
        <v>78</v>
      </c>
      <c r="G77" s="28" t="s">
        <v>72</v>
      </c>
      <c r="H77" s="28" t="s">
        <v>60</v>
      </c>
      <c r="I77" s="28" t="s">
        <v>60</v>
      </c>
      <c r="J77" s="44">
        <f>SUM(J78:J83)</f>
        <v>209.8</v>
      </c>
      <c r="K77" s="44">
        <f>K83+K81+K79</f>
        <v>188.1</v>
      </c>
      <c r="L77" s="47">
        <f>L78+L83</f>
        <v>486.2</v>
      </c>
      <c r="M77" s="47">
        <f>SUM(M78:M84)</f>
        <v>200</v>
      </c>
      <c r="N77" s="47">
        <f>SUM(N78:N84)</f>
        <v>400</v>
      </c>
      <c r="O77" s="47">
        <f>SUM(O78:O84)</f>
        <v>400</v>
      </c>
      <c r="P77" s="10"/>
      <c r="Q77" s="1"/>
    </row>
    <row r="78" spans="1:17" ht="41.25" customHeight="1">
      <c r="A78" s="20"/>
      <c r="B78" s="19"/>
      <c r="C78" s="33" t="s">
        <v>185</v>
      </c>
      <c r="D78" s="16" t="s">
        <v>126</v>
      </c>
      <c r="E78" s="34">
        <v>41382</v>
      </c>
      <c r="F78" s="16" t="s">
        <v>73</v>
      </c>
      <c r="G78" s="18" t="s">
        <v>72</v>
      </c>
      <c r="H78" s="18" t="s">
        <v>60</v>
      </c>
      <c r="I78" s="18" t="s">
        <v>60</v>
      </c>
      <c r="J78" s="53" t="s">
        <v>180</v>
      </c>
      <c r="K78" s="46">
        <v>75.1</v>
      </c>
      <c r="L78" s="46">
        <v>304.2</v>
      </c>
      <c r="M78" s="46"/>
      <c r="N78" s="46"/>
      <c r="O78" s="46"/>
      <c r="P78" s="10"/>
      <c r="Q78" s="1"/>
    </row>
    <row r="79" spans="1:17" ht="41.25" customHeight="1">
      <c r="A79" s="20"/>
      <c r="B79" s="19"/>
      <c r="C79" s="16"/>
      <c r="D79" s="16"/>
      <c r="E79" s="16"/>
      <c r="F79" s="16" t="s">
        <v>73</v>
      </c>
      <c r="G79" s="18" t="s">
        <v>72</v>
      </c>
      <c r="H79" s="18" t="s">
        <v>149</v>
      </c>
      <c r="I79" s="18" t="s">
        <v>77</v>
      </c>
      <c r="J79" s="46">
        <v>65.6</v>
      </c>
      <c r="K79" s="46">
        <v>44</v>
      </c>
      <c r="L79" s="46">
        <v>65.6</v>
      </c>
      <c r="M79" s="46">
        <v>65.6</v>
      </c>
      <c r="N79" s="46">
        <v>65.6</v>
      </c>
      <c r="O79" s="46">
        <v>65.6</v>
      </c>
      <c r="P79" s="10"/>
      <c r="Q79" s="1"/>
    </row>
    <row r="80" spans="1:17" ht="39" customHeight="1">
      <c r="A80" s="20"/>
      <c r="B80" s="19"/>
      <c r="C80" s="33" t="s">
        <v>185</v>
      </c>
      <c r="D80" s="16" t="s">
        <v>126</v>
      </c>
      <c r="E80" s="34">
        <v>41382</v>
      </c>
      <c r="F80" s="16" t="s">
        <v>73</v>
      </c>
      <c r="G80" s="18" t="s">
        <v>72</v>
      </c>
      <c r="H80" s="18" t="s">
        <v>149</v>
      </c>
      <c r="I80" s="18" t="s">
        <v>67</v>
      </c>
      <c r="J80" s="46">
        <v>0</v>
      </c>
      <c r="K80" s="46">
        <v>0</v>
      </c>
      <c r="L80" s="46">
        <v>4.2</v>
      </c>
      <c r="M80" s="46"/>
      <c r="N80" s="46"/>
      <c r="O80" s="46"/>
      <c r="P80" s="10"/>
      <c r="Q80" s="1"/>
    </row>
    <row r="81" spans="1:17" ht="45" customHeight="1">
      <c r="A81" s="20"/>
      <c r="B81" s="19"/>
      <c r="C81" s="16"/>
      <c r="D81" s="16"/>
      <c r="E81" s="16"/>
      <c r="F81" s="16" t="s">
        <v>73</v>
      </c>
      <c r="G81" s="18" t="s">
        <v>72</v>
      </c>
      <c r="H81" s="18" t="s">
        <v>149</v>
      </c>
      <c r="I81" s="18" t="s">
        <v>60</v>
      </c>
      <c r="J81" s="46">
        <v>31.2</v>
      </c>
      <c r="K81" s="46">
        <v>31.1</v>
      </c>
      <c r="L81" s="46">
        <v>234.4</v>
      </c>
      <c r="M81" s="46">
        <v>34.4</v>
      </c>
      <c r="N81" s="46">
        <v>134.4</v>
      </c>
      <c r="O81" s="46">
        <v>134.4</v>
      </c>
      <c r="P81" s="10"/>
      <c r="Q81" s="1"/>
    </row>
    <row r="82" spans="1:17" ht="45" customHeight="1">
      <c r="A82" s="20"/>
      <c r="B82" s="19"/>
      <c r="C82" s="16"/>
      <c r="D82" s="16"/>
      <c r="E82" s="16"/>
      <c r="F82" s="16"/>
      <c r="G82" s="18"/>
      <c r="H82" s="18"/>
      <c r="I82" s="18"/>
      <c r="J82" s="46"/>
      <c r="K82" s="46"/>
      <c r="L82" s="46"/>
      <c r="M82" s="46"/>
      <c r="N82" s="46"/>
      <c r="O82" s="46"/>
      <c r="P82" s="10"/>
      <c r="Q82" s="1"/>
    </row>
    <row r="83" spans="1:17" ht="124.5" customHeight="1">
      <c r="A83" s="20"/>
      <c r="B83" s="19"/>
      <c r="C83" s="38" t="s">
        <v>108</v>
      </c>
      <c r="D83" s="16" t="s">
        <v>109</v>
      </c>
      <c r="E83" s="34">
        <v>40928</v>
      </c>
      <c r="F83" s="18" t="s">
        <v>74</v>
      </c>
      <c r="G83" s="18" t="s">
        <v>72</v>
      </c>
      <c r="H83" s="18" t="s">
        <v>155</v>
      </c>
      <c r="I83" s="18" t="s">
        <v>60</v>
      </c>
      <c r="J83" s="46">
        <v>113</v>
      </c>
      <c r="K83" s="46">
        <v>113</v>
      </c>
      <c r="L83" s="46">
        <v>182</v>
      </c>
      <c r="M83" s="46">
        <v>100</v>
      </c>
      <c r="N83" s="46">
        <v>200</v>
      </c>
      <c r="O83" s="46">
        <v>200</v>
      </c>
      <c r="P83" s="10"/>
      <c r="Q83" s="1"/>
    </row>
    <row r="84" spans="1:17" ht="33.75" customHeight="1">
      <c r="A84" s="20"/>
      <c r="B84" s="19"/>
      <c r="C84" s="33" t="s">
        <v>110</v>
      </c>
      <c r="D84" s="16"/>
      <c r="E84" s="34">
        <v>40928</v>
      </c>
      <c r="F84" s="18"/>
      <c r="G84" s="18"/>
      <c r="H84" s="18"/>
      <c r="I84" s="18"/>
      <c r="J84" s="46"/>
      <c r="K84" s="46"/>
      <c r="L84" s="46"/>
      <c r="M84" s="46"/>
      <c r="N84" s="46"/>
      <c r="O84" s="46"/>
      <c r="P84" s="10"/>
      <c r="Q84" s="1"/>
    </row>
    <row r="85" spans="1:17" ht="164.25" customHeight="1">
      <c r="A85" s="20"/>
      <c r="B85" s="19"/>
      <c r="C85" s="33" t="s">
        <v>183</v>
      </c>
      <c r="D85" s="16"/>
      <c r="E85" s="34" t="s">
        <v>182</v>
      </c>
      <c r="F85" s="18"/>
      <c r="G85" s="18"/>
      <c r="H85" s="18"/>
      <c r="I85" s="18"/>
      <c r="J85" s="46"/>
      <c r="K85" s="46"/>
      <c r="L85" s="46"/>
      <c r="M85" s="46"/>
      <c r="N85" s="46"/>
      <c r="O85" s="46"/>
      <c r="P85" s="10"/>
      <c r="Q85" s="1"/>
    </row>
    <row r="86" spans="1:17" ht="162" customHeight="1">
      <c r="A86" s="20"/>
      <c r="B86" s="19"/>
      <c r="C86" s="33" t="s">
        <v>134</v>
      </c>
      <c r="D86" s="16"/>
      <c r="E86" s="34"/>
      <c r="F86" s="18"/>
      <c r="G86" s="18"/>
      <c r="H86" s="18"/>
      <c r="I86" s="18"/>
      <c r="J86" s="46"/>
      <c r="K86" s="46"/>
      <c r="L86" s="46"/>
      <c r="M86" s="46"/>
      <c r="N86" s="46"/>
      <c r="O86" s="46"/>
      <c r="P86" s="10"/>
      <c r="Q86" s="1"/>
    </row>
    <row r="87" spans="1:17" ht="102.75" customHeight="1">
      <c r="A87" s="20">
        <v>20120000</v>
      </c>
      <c r="B87" s="19" t="s">
        <v>8</v>
      </c>
      <c r="C87" s="33" t="s">
        <v>185</v>
      </c>
      <c r="D87" s="16" t="s">
        <v>141</v>
      </c>
      <c r="E87" s="34">
        <v>41382</v>
      </c>
      <c r="F87" s="31" t="s">
        <v>79</v>
      </c>
      <c r="G87" s="29" t="s">
        <v>72</v>
      </c>
      <c r="H87" s="29" t="s">
        <v>60</v>
      </c>
      <c r="I87" s="29" t="s">
        <v>60</v>
      </c>
      <c r="J87" s="47">
        <f>SUM(J88:J89)</f>
        <v>522.7</v>
      </c>
      <c r="K87" s="47">
        <f>SUM(K88:K89)</f>
        <v>504.5</v>
      </c>
      <c r="L87" s="47">
        <f>L89+L88</f>
        <v>208.5</v>
      </c>
      <c r="M87" s="47">
        <f>SUM(M88:M91)</f>
        <v>181.5</v>
      </c>
      <c r="N87" s="47">
        <f>SUM(N88:N91)</f>
        <v>150</v>
      </c>
      <c r="O87" s="47">
        <f>SUM(O88:O91)</f>
        <v>150</v>
      </c>
      <c r="P87" s="10"/>
      <c r="Q87" s="1"/>
    </row>
    <row r="88" spans="1:17" ht="39.75" customHeight="1">
      <c r="A88" s="20"/>
      <c r="B88" s="19"/>
      <c r="C88" s="33"/>
      <c r="D88" s="16"/>
      <c r="E88" s="34"/>
      <c r="F88" s="18" t="s">
        <v>71</v>
      </c>
      <c r="G88" s="18" t="s">
        <v>72</v>
      </c>
      <c r="H88" s="18" t="s">
        <v>149</v>
      </c>
      <c r="I88" s="18" t="s">
        <v>60</v>
      </c>
      <c r="J88" s="46">
        <v>435.1</v>
      </c>
      <c r="K88" s="46">
        <v>416.9</v>
      </c>
      <c r="L88" s="46">
        <v>127</v>
      </c>
      <c r="M88" s="46">
        <v>100</v>
      </c>
      <c r="N88" s="46">
        <v>68.5</v>
      </c>
      <c r="O88" s="46">
        <v>68.5</v>
      </c>
      <c r="P88" s="10"/>
      <c r="Q88" s="1"/>
    </row>
    <row r="89" spans="1:17" ht="30.75" customHeight="1">
      <c r="A89" s="20"/>
      <c r="B89" s="19"/>
      <c r="C89" s="16"/>
      <c r="D89" s="16"/>
      <c r="E89" s="16"/>
      <c r="F89" s="18" t="s">
        <v>71</v>
      </c>
      <c r="G89" s="18" t="s">
        <v>72</v>
      </c>
      <c r="H89" s="18" t="s">
        <v>156</v>
      </c>
      <c r="I89" s="18" t="s">
        <v>87</v>
      </c>
      <c r="J89" s="46">
        <v>87.6</v>
      </c>
      <c r="K89" s="46">
        <v>87.6</v>
      </c>
      <c r="L89" s="46">
        <v>81.5</v>
      </c>
      <c r="M89" s="46">
        <v>81.5</v>
      </c>
      <c r="N89" s="46">
        <v>81.5</v>
      </c>
      <c r="O89" s="46">
        <v>81.5</v>
      </c>
      <c r="P89" s="10"/>
      <c r="Q89" s="1"/>
    </row>
    <row r="90" spans="1:17" ht="180.75" customHeight="1">
      <c r="A90" s="20"/>
      <c r="B90" s="19"/>
      <c r="C90" s="33" t="s">
        <v>135</v>
      </c>
      <c r="D90" s="16"/>
      <c r="E90" s="16" t="s">
        <v>116</v>
      </c>
      <c r="F90" s="18"/>
      <c r="G90" s="18"/>
      <c r="H90" s="18"/>
      <c r="I90" s="18"/>
      <c r="J90" s="46"/>
      <c r="K90" s="46"/>
      <c r="L90" s="46"/>
      <c r="M90" s="46"/>
      <c r="N90" s="46"/>
      <c r="O90" s="46"/>
      <c r="P90" s="10"/>
      <c r="Q90" s="1"/>
    </row>
    <row r="91" spans="1:17" ht="31.5" customHeight="1">
      <c r="A91" s="20"/>
      <c r="B91" s="19"/>
      <c r="C91" s="50"/>
      <c r="D91" s="16"/>
      <c r="E91" s="16"/>
      <c r="F91" s="18"/>
      <c r="G91" s="18"/>
      <c r="H91" s="18"/>
      <c r="I91" s="18"/>
      <c r="J91" s="46"/>
      <c r="K91" s="46"/>
      <c r="L91" s="46"/>
      <c r="M91" s="46"/>
      <c r="N91" s="46"/>
      <c r="O91" s="46"/>
      <c r="P91" s="10"/>
      <c r="Q91" s="1"/>
    </row>
    <row r="92" spans="1:17" ht="31.5">
      <c r="A92" s="20">
        <v>20121000</v>
      </c>
      <c r="B92" s="19" t="s">
        <v>9</v>
      </c>
      <c r="C92" s="16"/>
      <c r="D92" s="16"/>
      <c r="E92" s="16"/>
      <c r="F92" s="16"/>
      <c r="G92" s="16"/>
      <c r="H92" s="16"/>
      <c r="I92" s="16"/>
      <c r="J92" s="46"/>
      <c r="K92" s="46"/>
      <c r="L92" s="46"/>
      <c r="M92" s="46"/>
      <c r="N92" s="46"/>
      <c r="O92" s="46"/>
      <c r="P92" s="10"/>
      <c r="Q92" s="1"/>
    </row>
    <row r="93" spans="1:17" ht="15.75">
      <c r="A93" s="20">
        <v>20122000</v>
      </c>
      <c r="B93" s="19" t="s">
        <v>10</v>
      </c>
      <c r="C93" s="16"/>
      <c r="D93" s="16"/>
      <c r="E93" s="16"/>
      <c r="F93" s="16"/>
      <c r="G93" s="16"/>
      <c r="H93" s="16"/>
      <c r="I93" s="16"/>
      <c r="J93" s="46"/>
      <c r="K93" s="46"/>
      <c r="L93" s="46"/>
      <c r="M93" s="46"/>
      <c r="N93" s="46"/>
      <c r="O93" s="46"/>
      <c r="P93" s="10"/>
      <c r="Q93" s="1"/>
    </row>
    <row r="94" spans="1:17" ht="33.75">
      <c r="A94" s="20">
        <v>20123000</v>
      </c>
      <c r="B94" s="19" t="s">
        <v>11</v>
      </c>
      <c r="C94" s="33" t="s">
        <v>185</v>
      </c>
      <c r="D94" s="16" t="s">
        <v>123</v>
      </c>
      <c r="E94" s="34">
        <v>41382</v>
      </c>
      <c r="F94" s="29" t="s">
        <v>65</v>
      </c>
      <c r="G94" s="29" t="s">
        <v>72</v>
      </c>
      <c r="H94" s="29" t="s">
        <v>60</v>
      </c>
      <c r="I94" s="29" t="s">
        <v>60</v>
      </c>
      <c r="J94" s="47">
        <f aca="true" t="shared" si="4" ref="J94:O94">SUM(J95:J98)</f>
        <v>104.5</v>
      </c>
      <c r="K94" s="47">
        <f t="shared" si="4"/>
        <v>99.8</v>
      </c>
      <c r="L94" s="47">
        <f t="shared" si="4"/>
        <v>107.8</v>
      </c>
      <c r="M94" s="47">
        <f t="shared" si="4"/>
        <v>115</v>
      </c>
      <c r="N94" s="47">
        <f t="shared" si="4"/>
        <v>115</v>
      </c>
      <c r="O94" s="47">
        <f t="shared" si="4"/>
        <v>115</v>
      </c>
      <c r="P94" s="10"/>
      <c r="Q94" s="1"/>
    </row>
    <row r="95" spans="1:17" ht="184.5" customHeight="1">
      <c r="A95" s="20"/>
      <c r="B95" s="19"/>
      <c r="C95" s="33" t="s">
        <v>184</v>
      </c>
      <c r="D95" s="16"/>
      <c r="E95" s="34" t="s">
        <v>182</v>
      </c>
      <c r="F95" s="18" t="s">
        <v>65</v>
      </c>
      <c r="G95" s="18" t="s">
        <v>72</v>
      </c>
      <c r="H95" s="18" t="s">
        <v>156</v>
      </c>
      <c r="I95" s="18" t="s">
        <v>87</v>
      </c>
      <c r="J95" s="46">
        <v>99.8</v>
      </c>
      <c r="K95" s="46">
        <v>99.8</v>
      </c>
      <c r="L95" s="46">
        <v>103.6</v>
      </c>
      <c r="M95" s="46">
        <v>103.6</v>
      </c>
      <c r="N95" s="46">
        <v>103.6</v>
      </c>
      <c r="O95" s="46">
        <v>103.6</v>
      </c>
      <c r="P95" s="10"/>
      <c r="Q95" s="1"/>
    </row>
    <row r="96" spans="1:17" ht="179.25" customHeight="1">
      <c r="A96" s="20"/>
      <c r="B96" s="19"/>
      <c r="C96" s="33" t="s">
        <v>117</v>
      </c>
      <c r="D96" s="16"/>
      <c r="E96" s="16" t="s">
        <v>116</v>
      </c>
      <c r="F96" s="18"/>
      <c r="G96" s="18"/>
      <c r="H96" s="18"/>
      <c r="I96" s="18"/>
      <c r="J96" s="46"/>
      <c r="K96" s="46"/>
      <c r="L96" s="46"/>
      <c r="M96" s="46"/>
      <c r="N96" s="46"/>
      <c r="O96" s="46"/>
      <c r="P96" s="10"/>
      <c r="Q96" s="1"/>
    </row>
    <row r="97" spans="1:17" ht="15.75">
      <c r="A97" s="20"/>
      <c r="B97" s="19"/>
      <c r="C97" s="16"/>
      <c r="D97" s="16"/>
      <c r="E97" s="16"/>
      <c r="F97" s="18" t="s">
        <v>65</v>
      </c>
      <c r="G97" s="18" t="s">
        <v>72</v>
      </c>
      <c r="H97" s="18" t="s">
        <v>149</v>
      </c>
      <c r="I97" s="18" t="s">
        <v>60</v>
      </c>
      <c r="J97" s="46">
        <v>0</v>
      </c>
      <c r="K97" s="46">
        <v>0</v>
      </c>
      <c r="L97" s="46">
        <v>4.2</v>
      </c>
      <c r="M97" s="46">
        <v>11.4</v>
      </c>
      <c r="N97" s="46">
        <v>11.4</v>
      </c>
      <c r="O97" s="46">
        <v>11.4</v>
      </c>
      <c r="P97" s="10"/>
      <c r="Q97" s="1"/>
    </row>
    <row r="98" spans="1:17" ht="15.75">
      <c r="A98" s="20"/>
      <c r="B98" s="19"/>
      <c r="C98" s="16"/>
      <c r="D98" s="16"/>
      <c r="E98" s="16"/>
      <c r="F98" s="18" t="s">
        <v>65</v>
      </c>
      <c r="G98" s="18" t="s">
        <v>70</v>
      </c>
      <c r="H98" s="18" t="s">
        <v>149</v>
      </c>
      <c r="I98" s="18" t="s">
        <v>67</v>
      </c>
      <c r="J98" s="46">
        <v>4.7</v>
      </c>
      <c r="K98" s="46">
        <v>0</v>
      </c>
      <c r="L98" s="46"/>
      <c r="M98" s="46"/>
      <c r="N98" s="46"/>
      <c r="O98" s="46"/>
      <c r="P98" s="10"/>
      <c r="Q98" s="1"/>
    </row>
    <row r="99" spans="1:17" ht="33.75">
      <c r="A99" s="20">
        <v>20126000</v>
      </c>
      <c r="B99" s="19" t="s">
        <v>12</v>
      </c>
      <c r="C99" s="33" t="s">
        <v>185</v>
      </c>
      <c r="D99" s="16" t="s">
        <v>143</v>
      </c>
      <c r="E99" s="16"/>
      <c r="F99" s="29" t="s">
        <v>68</v>
      </c>
      <c r="G99" s="29" t="s">
        <v>72</v>
      </c>
      <c r="H99" s="29" t="s">
        <v>60</v>
      </c>
      <c r="I99" s="29" t="s">
        <v>60</v>
      </c>
      <c r="J99" s="47">
        <v>4.2</v>
      </c>
      <c r="K99" s="47">
        <v>0.6</v>
      </c>
      <c r="L99" s="47">
        <v>4.6</v>
      </c>
      <c r="M99" s="47">
        <v>5.2</v>
      </c>
      <c r="N99" s="47">
        <v>5.2</v>
      </c>
      <c r="O99" s="47">
        <v>5.2</v>
      </c>
      <c r="P99" s="10"/>
      <c r="Q99" s="1"/>
    </row>
    <row r="100" spans="1:17" ht="33.75">
      <c r="A100" s="20"/>
      <c r="B100" s="19"/>
      <c r="C100" s="33" t="s">
        <v>185</v>
      </c>
      <c r="D100" s="16" t="s">
        <v>144</v>
      </c>
      <c r="E100" s="34">
        <v>41382</v>
      </c>
      <c r="F100" s="18" t="s">
        <v>68</v>
      </c>
      <c r="G100" s="18" t="s">
        <v>72</v>
      </c>
      <c r="H100" s="18" t="s">
        <v>149</v>
      </c>
      <c r="I100" s="18" t="s">
        <v>67</v>
      </c>
      <c r="J100" s="46">
        <v>0</v>
      </c>
      <c r="K100" s="46">
        <v>0</v>
      </c>
      <c r="L100" s="46"/>
      <c r="M100" s="46"/>
      <c r="N100" s="46"/>
      <c r="O100" s="46"/>
      <c r="P100" s="10"/>
      <c r="Q100" s="1"/>
    </row>
    <row r="101" spans="1:17" ht="123.75">
      <c r="A101" s="20"/>
      <c r="B101" s="19"/>
      <c r="C101" s="42" t="s">
        <v>137</v>
      </c>
      <c r="D101" s="16"/>
      <c r="E101" s="34">
        <v>41275</v>
      </c>
      <c r="F101" s="18" t="s">
        <v>68</v>
      </c>
      <c r="G101" s="18" t="s">
        <v>72</v>
      </c>
      <c r="H101" s="18" t="s">
        <v>149</v>
      </c>
      <c r="I101" s="18" t="s">
        <v>60</v>
      </c>
      <c r="J101" s="46">
        <v>1</v>
      </c>
      <c r="K101" s="46">
        <v>0.6</v>
      </c>
      <c r="L101" s="46">
        <v>4.6</v>
      </c>
      <c r="M101" s="46">
        <v>5.2</v>
      </c>
      <c r="N101" s="46">
        <v>5.2</v>
      </c>
      <c r="O101" s="46">
        <v>5.2</v>
      </c>
      <c r="P101" s="10" t="s">
        <v>89</v>
      </c>
      <c r="Q101" s="1"/>
    </row>
    <row r="102" spans="1:17" ht="157.5">
      <c r="A102" s="20"/>
      <c r="B102" s="19"/>
      <c r="C102" s="39" t="s">
        <v>101</v>
      </c>
      <c r="D102" s="41"/>
      <c r="E102" s="34">
        <v>41275</v>
      </c>
      <c r="F102" s="18" t="s">
        <v>68</v>
      </c>
      <c r="G102" s="18" t="s">
        <v>72</v>
      </c>
      <c r="H102" s="18" t="s">
        <v>149</v>
      </c>
      <c r="I102" s="18" t="s">
        <v>67</v>
      </c>
      <c r="J102" s="46">
        <v>3.2</v>
      </c>
      <c r="K102" s="46">
        <v>0</v>
      </c>
      <c r="L102" s="46">
        <v>0</v>
      </c>
      <c r="M102" s="46"/>
      <c r="N102" s="46"/>
      <c r="O102" s="46"/>
      <c r="P102" s="10"/>
      <c r="Q102" s="1"/>
    </row>
    <row r="103" spans="1:17" ht="33.75">
      <c r="A103" s="20">
        <v>20128000</v>
      </c>
      <c r="B103" s="19" t="s">
        <v>52</v>
      </c>
      <c r="C103" s="33" t="s">
        <v>185</v>
      </c>
      <c r="D103" s="16" t="s">
        <v>127</v>
      </c>
      <c r="E103" s="34">
        <v>41382</v>
      </c>
      <c r="F103" s="31" t="s">
        <v>71</v>
      </c>
      <c r="G103" s="29" t="s">
        <v>70</v>
      </c>
      <c r="H103" s="29" t="s">
        <v>60</v>
      </c>
      <c r="I103" s="29" t="s">
        <v>60</v>
      </c>
      <c r="J103" s="47">
        <v>2</v>
      </c>
      <c r="K103" s="47">
        <v>0</v>
      </c>
      <c r="L103" s="47">
        <v>3</v>
      </c>
      <c r="M103" s="47">
        <v>0</v>
      </c>
      <c r="N103" s="47">
        <v>0</v>
      </c>
      <c r="O103" s="47">
        <v>0</v>
      </c>
      <c r="P103" s="10"/>
      <c r="Q103" s="1"/>
    </row>
    <row r="104" spans="1:17" ht="112.5">
      <c r="A104" s="20"/>
      <c r="B104" s="19"/>
      <c r="C104" s="42" t="s">
        <v>191</v>
      </c>
      <c r="D104" s="16" t="s">
        <v>104</v>
      </c>
      <c r="E104" s="34">
        <v>41640</v>
      </c>
      <c r="F104" s="18" t="s">
        <v>71</v>
      </c>
      <c r="G104" s="18" t="s">
        <v>72</v>
      </c>
      <c r="H104" s="18" t="s">
        <v>149</v>
      </c>
      <c r="I104" s="18" t="s">
        <v>60</v>
      </c>
      <c r="J104" s="46">
        <v>2</v>
      </c>
      <c r="K104" s="46">
        <v>0</v>
      </c>
      <c r="L104" s="46">
        <v>3</v>
      </c>
      <c r="M104" s="46"/>
      <c r="N104" s="46"/>
      <c r="O104" s="46"/>
      <c r="P104" s="10"/>
      <c r="Q104" s="1"/>
    </row>
    <row r="105" spans="1:17" ht="112.5">
      <c r="A105" s="20"/>
      <c r="B105" s="19"/>
      <c r="C105" s="42" t="s">
        <v>98</v>
      </c>
      <c r="D105" s="16" t="s">
        <v>104</v>
      </c>
      <c r="E105" s="34">
        <v>41275</v>
      </c>
      <c r="F105" s="18"/>
      <c r="G105" s="18"/>
      <c r="H105" s="18"/>
      <c r="I105" s="18"/>
      <c r="J105" s="46"/>
      <c r="K105" s="46"/>
      <c r="L105" s="46"/>
      <c r="M105" s="46"/>
      <c r="N105" s="46"/>
      <c r="O105" s="46"/>
      <c r="P105" s="10"/>
      <c r="Q105" s="1"/>
    </row>
    <row r="106" spans="1:17" ht="33.75">
      <c r="A106" s="20">
        <v>20130000</v>
      </c>
      <c r="B106" s="19" t="s">
        <v>53</v>
      </c>
      <c r="C106" s="33" t="s">
        <v>185</v>
      </c>
      <c r="D106" s="16" t="s">
        <v>142</v>
      </c>
      <c r="E106" s="34">
        <v>41066</v>
      </c>
      <c r="F106" s="29" t="s">
        <v>80</v>
      </c>
      <c r="G106" s="29" t="s">
        <v>64</v>
      </c>
      <c r="H106" s="29" t="s">
        <v>60</v>
      </c>
      <c r="I106" s="29" t="s">
        <v>60</v>
      </c>
      <c r="J106" s="47">
        <v>5</v>
      </c>
      <c r="K106" s="47">
        <v>5</v>
      </c>
      <c r="L106" s="47">
        <v>5</v>
      </c>
      <c r="M106" s="47">
        <v>12.6</v>
      </c>
      <c r="N106" s="47">
        <v>12.6</v>
      </c>
      <c r="O106" s="47">
        <v>12.6</v>
      </c>
      <c r="P106" s="10"/>
      <c r="Q106" s="1"/>
    </row>
    <row r="107" spans="1:17" ht="149.25" customHeight="1">
      <c r="A107" s="20"/>
      <c r="B107" s="74"/>
      <c r="C107" s="42" t="s">
        <v>192</v>
      </c>
      <c r="D107" s="16" t="s">
        <v>104</v>
      </c>
      <c r="E107" s="34">
        <v>41640</v>
      </c>
      <c r="F107" s="18" t="s">
        <v>80</v>
      </c>
      <c r="G107" s="18" t="s">
        <v>72</v>
      </c>
      <c r="H107" s="18" t="s">
        <v>149</v>
      </c>
      <c r="I107" s="18" t="s">
        <v>60</v>
      </c>
      <c r="J107" s="46">
        <v>5</v>
      </c>
      <c r="K107" s="46">
        <v>5</v>
      </c>
      <c r="L107" s="46">
        <v>5</v>
      </c>
      <c r="M107" s="46">
        <v>12.6</v>
      </c>
      <c r="N107" s="46">
        <v>12.6</v>
      </c>
      <c r="O107" s="46">
        <v>12.6</v>
      </c>
      <c r="P107" s="10"/>
      <c r="Q107" s="1"/>
    </row>
    <row r="108" spans="1:17" ht="150" customHeight="1">
      <c r="A108" s="20"/>
      <c r="B108" s="19"/>
      <c r="C108" s="42" t="s">
        <v>99</v>
      </c>
      <c r="D108" s="16" t="s">
        <v>104</v>
      </c>
      <c r="E108" s="34">
        <v>41275</v>
      </c>
      <c r="F108" s="18"/>
      <c r="G108" s="18"/>
      <c r="H108" s="18"/>
      <c r="I108" s="18"/>
      <c r="J108" s="46"/>
      <c r="K108" s="46"/>
      <c r="L108" s="46"/>
      <c r="M108" s="46"/>
      <c r="N108" s="46"/>
      <c r="O108" s="46"/>
      <c r="P108" s="10"/>
      <c r="Q108" s="1"/>
    </row>
    <row r="109" spans="1:17" ht="31.5">
      <c r="A109" s="20">
        <v>20133000</v>
      </c>
      <c r="B109" s="19" t="s">
        <v>37</v>
      </c>
      <c r="C109" s="37"/>
      <c r="D109" s="16"/>
      <c r="E109" s="16"/>
      <c r="F109" s="16"/>
      <c r="G109" s="16"/>
      <c r="H109" s="16"/>
      <c r="I109" s="16"/>
      <c r="J109" s="46"/>
      <c r="K109" s="46"/>
      <c r="L109" s="46"/>
      <c r="M109" s="46"/>
      <c r="N109" s="46"/>
      <c r="O109" s="46"/>
      <c r="P109" s="10"/>
      <c r="Q109" s="1"/>
    </row>
    <row r="110" spans="1:17" ht="78.75">
      <c r="A110" s="20">
        <v>20134000</v>
      </c>
      <c r="B110" s="19" t="s">
        <v>38</v>
      </c>
      <c r="C110" s="33" t="s">
        <v>185</v>
      </c>
      <c r="D110" s="16" t="s">
        <v>157</v>
      </c>
      <c r="E110" s="16"/>
      <c r="F110" s="31" t="s">
        <v>151</v>
      </c>
      <c r="G110" s="29" t="s">
        <v>72</v>
      </c>
      <c r="H110" s="29" t="s">
        <v>149</v>
      </c>
      <c r="I110" s="29" t="s">
        <v>60</v>
      </c>
      <c r="J110" s="47"/>
      <c r="K110" s="47"/>
      <c r="L110" s="47">
        <v>117.3</v>
      </c>
      <c r="M110" s="47">
        <v>0</v>
      </c>
      <c r="N110" s="47"/>
      <c r="O110" s="47"/>
      <c r="P110" s="10"/>
      <c r="Q110" s="1"/>
    </row>
    <row r="111" spans="1:17" ht="63">
      <c r="A111" s="20">
        <v>20139000</v>
      </c>
      <c r="B111" s="19" t="s">
        <v>39</v>
      </c>
      <c r="C111" s="16"/>
      <c r="D111" s="16"/>
      <c r="E111" s="16"/>
      <c r="F111" s="16"/>
      <c r="G111" s="16"/>
      <c r="H111" s="16"/>
      <c r="I111" s="16"/>
      <c r="J111" s="46"/>
      <c r="K111" s="46"/>
      <c r="L111" s="46"/>
      <c r="M111" s="46"/>
      <c r="N111" s="46"/>
      <c r="O111" s="46"/>
      <c r="P111" s="10"/>
      <c r="Q111" s="1"/>
    </row>
    <row r="112" spans="1:17" ht="40.5" customHeight="1">
      <c r="A112" s="20">
        <v>20143000</v>
      </c>
      <c r="B112" s="19" t="s">
        <v>40</v>
      </c>
      <c r="C112" s="33" t="s">
        <v>185</v>
      </c>
      <c r="D112" s="16" t="s">
        <v>92</v>
      </c>
      <c r="E112" s="34">
        <v>41382</v>
      </c>
      <c r="F112" s="27" t="s">
        <v>61</v>
      </c>
      <c r="G112" s="28" t="s">
        <v>72</v>
      </c>
      <c r="H112" s="28" t="s">
        <v>60</v>
      </c>
      <c r="I112" s="28" t="s">
        <v>60</v>
      </c>
      <c r="J112" s="44">
        <v>5</v>
      </c>
      <c r="K112" s="44">
        <v>0</v>
      </c>
      <c r="L112" s="47">
        <v>5</v>
      </c>
      <c r="M112" s="47">
        <v>5</v>
      </c>
      <c r="N112" s="47">
        <v>5</v>
      </c>
      <c r="O112" s="47">
        <v>5</v>
      </c>
      <c r="P112" s="10"/>
      <c r="Q112" s="1"/>
    </row>
    <row r="113" spans="1:17" ht="229.5" customHeight="1">
      <c r="A113" s="20"/>
      <c r="B113" s="19"/>
      <c r="C113" s="33" t="s">
        <v>138</v>
      </c>
      <c r="D113" s="34">
        <v>39643</v>
      </c>
      <c r="E113" s="16"/>
      <c r="F113" s="22" t="s">
        <v>61</v>
      </c>
      <c r="G113" s="23" t="s">
        <v>72</v>
      </c>
      <c r="H113" s="23" t="s">
        <v>154</v>
      </c>
      <c r="I113" s="23" t="s">
        <v>60</v>
      </c>
      <c r="J113" s="45">
        <v>5</v>
      </c>
      <c r="K113" s="45">
        <v>0</v>
      </c>
      <c r="L113" s="46">
        <v>5</v>
      </c>
      <c r="M113" s="46">
        <v>5</v>
      </c>
      <c r="N113" s="46">
        <v>5</v>
      </c>
      <c r="O113" s="46">
        <v>5</v>
      </c>
      <c r="P113" s="10"/>
      <c r="Q113" s="1"/>
    </row>
    <row r="114" spans="1:17" ht="12.75" customHeight="1">
      <c r="A114" s="20"/>
      <c r="B114" s="19"/>
      <c r="C114" s="16"/>
      <c r="D114" s="16"/>
      <c r="E114" s="16"/>
      <c r="F114" s="22"/>
      <c r="G114" s="23"/>
      <c r="H114" s="23"/>
      <c r="I114" s="23"/>
      <c r="J114" s="45"/>
      <c r="K114" s="45"/>
      <c r="L114" s="46"/>
      <c r="M114" s="46"/>
      <c r="N114" s="46"/>
      <c r="O114" s="46"/>
      <c r="P114" s="10"/>
      <c r="Q114" s="1"/>
    </row>
    <row r="115" spans="1:17" ht="12.75" customHeight="1">
      <c r="A115" s="20">
        <v>20144000</v>
      </c>
      <c r="B115" s="19" t="s">
        <v>41</v>
      </c>
      <c r="C115" s="16"/>
      <c r="D115" s="16"/>
      <c r="E115" s="16"/>
      <c r="F115" s="16"/>
      <c r="G115" s="16"/>
      <c r="H115" s="16"/>
      <c r="I115" s="16"/>
      <c r="J115" s="46"/>
      <c r="K115" s="46"/>
      <c r="L115" s="46"/>
      <c r="M115" s="46"/>
      <c r="N115" s="46"/>
      <c r="O115" s="46"/>
      <c r="P115" s="10"/>
      <c r="Q115" s="1"/>
    </row>
    <row r="116" spans="1:17" ht="12.75" customHeight="1">
      <c r="A116" s="20">
        <v>20146000</v>
      </c>
      <c r="B116" s="19" t="s">
        <v>35</v>
      </c>
      <c r="C116" s="16"/>
      <c r="D116" s="16"/>
      <c r="E116" s="16"/>
      <c r="F116" s="16"/>
      <c r="G116" s="16"/>
      <c r="H116" s="16"/>
      <c r="I116" s="16"/>
      <c r="J116" s="46"/>
      <c r="K116" s="46"/>
      <c r="L116" s="46"/>
      <c r="M116" s="46"/>
      <c r="N116" s="46"/>
      <c r="O116" s="46"/>
      <c r="P116" s="10"/>
      <c r="Q116" s="1"/>
    </row>
    <row r="117" spans="1:17" ht="31.5">
      <c r="A117" s="13">
        <v>20200000</v>
      </c>
      <c r="B117" s="14" t="s">
        <v>42</v>
      </c>
      <c r="C117" s="16"/>
      <c r="D117" s="16"/>
      <c r="E117" s="16"/>
      <c r="F117" s="16"/>
      <c r="G117" s="16"/>
      <c r="H117" s="16"/>
      <c r="I117" s="16"/>
      <c r="J117" s="43"/>
      <c r="K117" s="43"/>
      <c r="L117" s="43"/>
      <c r="M117" s="43"/>
      <c r="N117" s="43"/>
      <c r="O117" s="43"/>
      <c r="P117" s="10"/>
      <c r="Q117" s="1"/>
    </row>
    <row r="118" spans="1:17" ht="31.5">
      <c r="A118" s="20">
        <v>20208000</v>
      </c>
      <c r="B118" s="19" t="s">
        <v>45</v>
      </c>
      <c r="C118" s="16"/>
      <c r="D118" s="16"/>
      <c r="E118" s="16"/>
      <c r="F118" s="16"/>
      <c r="G118" s="16"/>
      <c r="H118" s="16"/>
      <c r="I118" s="17"/>
      <c r="J118" s="46"/>
      <c r="K118" s="46"/>
      <c r="L118" s="46"/>
      <c r="M118" s="46"/>
      <c r="N118" s="46"/>
      <c r="O118" s="46"/>
      <c r="P118" s="10"/>
      <c r="Q118" s="1"/>
    </row>
    <row r="119" spans="1:17" ht="33.75">
      <c r="A119" s="20">
        <v>20209000</v>
      </c>
      <c r="B119" s="19" t="s">
        <v>43</v>
      </c>
      <c r="C119" s="33" t="s">
        <v>185</v>
      </c>
      <c r="D119" s="16" t="s">
        <v>158</v>
      </c>
      <c r="E119" s="34">
        <v>41382</v>
      </c>
      <c r="F119" s="31" t="s">
        <v>152</v>
      </c>
      <c r="G119" s="29" t="s">
        <v>72</v>
      </c>
      <c r="H119" s="31">
        <v>300</v>
      </c>
      <c r="I119" s="28" t="s">
        <v>60</v>
      </c>
      <c r="J119" s="47"/>
      <c r="K119" s="47"/>
      <c r="L119" s="47">
        <v>135</v>
      </c>
      <c r="M119" s="47">
        <v>0</v>
      </c>
      <c r="N119" s="47"/>
      <c r="O119" s="47"/>
      <c r="P119" s="10"/>
      <c r="Q119" s="1"/>
    </row>
    <row r="120" spans="1:17" ht="53.25" customHeight="1">
      <c r="A120" s="13">
        <v>20300000</v>
      </c>
      <c r="B120" s="14" t="s">
        <v>46</v>
      </c>
      <c r="C120" s="16"/>
      <c r="D120" s="16"/>
      <c r="E120" s="16"/>
      <c r="F120" s="16"/>
      <c r="G120" s="16"/>
      <c r="H120" s="16"/>
      <c r="I120" s="16"/>
      <c r="J120" s="43"/>
      <c r="K120" s="43"/>
      <c r="L120" s="43"/>
      <c r="M120" s="43"/>
      <c r="N120" s="43"/>
      <c r="O120" s="43"/>
      <c r="P120" s="10"/>
      <c r="Q120" s="1"/>
    </row>
    <row r="121" spans="1:17" ht="31.5">
      <c r="A121" s="20">
        <v>20301000</v>
      </c>
      <c r="B121" s="19" t="s">
        <v>47</v>
      </c>
      <c r="C121" s="33"/>
      <c r="D121" s="16"/>
      <c r="E121" s="34"/>
      <c r="F121" s="29" t="s">
        <v>75</v>
      </c>
      <c r="G121" s="29" t="s">
        <v>72</v>
      </c>
      <c r="H121" s="29" t="s">
        <v>60</v>
      </c>
      <c r="I121" s="30" t="s">
        <v>60</v>
      </c>
      <c r="J121" s="47">
        <f>SUM(J123:J126)</f>
        <v>108.8</v>
      </c>
      <c r="K121" s="47">
        <f>SUM(K123:K126)</f>
        <v>108.8</v>
      </c>
      <c r="L121" s="47">
        <f>SUM(L123:L126)</f>
        <v>97.7</v>
      </c>
      <c r="M121" s="47">
        <v>96.3</v>
      </c>
      <c r="N121" s="47">
        <v>96.3</v>
      </c>
      <c r="O121" s="47">
        <v>96.3</v>
      </c>
      <c r="P121" s="10"/>
      <c r="Q121" s="1"/>
    </row>
    <row r="122" spans="1:17" ht="22.5">
      <c r="A122" s="20"/>
      <c r="B122" s="19"/>
      <c r="C122" s="42"/>
      <c r="D122" s="16"/>
      <c r="E122" s="34" t="s">
        <v>118</v>
      </c>
      <c r="F122" s="18" t="s">
        <v>75</v>
      </c>
      <c r="G122" s="18"/>
      <c r="H122" s="18"/>
      <c r="I122" s="24"/>
      <c r="J122" s="46"/>
      <c r="K122" s="46"/>
      <c r="L122" s="46"/>
      <c r="M122" s="46"/>
      <c r="N122" s="46"/>
      <c r="O122" s="46"/>
      <c r="P122" s="10"/>
      <c r="Q122" s="1"/>
    </row>
    <row r="123" spans="1:17" ht="213.75">
      <c r="A123" s="20"/>
      <c r="B123" s="19"/>
      <c r="C123" s="42" t="s">
        <v>120</v>
      </c>
      <c r="D123" s="25"/>
      <c r="E123" s="34" t="s">
        <v>116</v>
      </c>
      <c r="F123" s="18" t="s">
        <v>75</v>
      </c>
      <c r="G123" s="18" t="s">
        <v>72</v>
      </c>
      <c r="H123" s="18" t="s">
        <v>147</v>
      </c>
      <c r="I123" s="24" t="s">
        <v>76</v>
      </c>
      <c r="J123" s="46">
        <v>72.3</v>
      </c>
      <c r="K123" s="46">
        <v>72.3</v>
      </c>
      <c r="L123" s="46">
        <v>73.7</v>
      </c>
      <c r="M123" s="46">
        <v>72.7</v>
      </c>
      <c r="N123" s="46">
        <v>72.7</v>
      </c>
      <c r="O123" s="46">
        <v>72.7</v>
      </c>
      <c r="P123" s="10"/>
      <c r="Q123" s="1"/>
    </row>
    <row r="124" spans="1:17" ht="15.75">
      <c r="A124" s="20"/>
      <c r="B124" s="19"/>
      <c r="C124" s="16"/>
      <c r="D124" s="16" t="s">
        <v>111</v>
      </c>
      <c r="E124" s="34">
        <v>40925</v>
      </c>
      <c r="F124" s="18"/>
      <c r="G124" s="18"/>
      <c r="H124" s="18"/>
      <c r="I124" s="24"/>
      <c r="J124" s="46"/>
      <c r="K124" s="46"/>
      <c r="L124" s="46"/>
      <c r="M124" s="46"/>
      <c r="N124" s="46"/>
      <c r="O124" s="46"/>
      <c r="P124" s="10"/>
      <c r="Q124" s="1"/>
    </row>
    <row r="125" spans="1:17" ht="112.5">
      <c r="A125" s="20"/>
      <c r="B125" s="19"/>
      <c r="C125" s="16" t="s">
        <v>94</v>
      </c>
      <c r="D125" s="16"/>
      <c r="E125" s="34">
        <v>41283</v>
      </c>
      <c r="F125" s="18" t="s">
        <v>75</v>
      </c>
      <c r="G125" s="18" t="s">
        <v>72</v>
      </c>
      <c r="H125" s="18" t="s">
        <v>149</v>
      </c>
      <c r="I125" s="24" t="s">
        <v>67</v>
      </c>
      <c r="J125" s="46">
        <v>31.8</v>
      </c>
      <c r="K125" s="46">
        <v>31.8</v>
      </c>
      <c r="L125" s="46">
        <v>0</v>
      </c>
      <c r="M125" s="46"/>
      <c r="N125" s="46"/>
      <c r="O125" s="46"/>
      <c r="P125" s="10"/>
      <c r="Q125" s="1"/>
    </row>
    <row r="126" spans="1:17" ht="15.75">
      <c r="A126" s="20"/>
      <c r="B126" s="19"/>
      <c r="C126" s="16"/>
      <c r="D126" s="16"/>
      <c r="E126" s="16"/>
      <c r="F126" s="18" t="s">
        <v>75</v>
      </c>
      <c r="G126" s="18" t="s">
        <v>72</v>
      </c>
      <c r="H126" s="18" t="s">
        <v>149</v>
      </c>
      <c r="I126" s="24" t="s">
        <v>60</v>
      </c>
      <c r="J126" s="46">
        <v>4.7</v>
      </c>
      <c r="K126" s="46">
        <v>4.7</v>
      </c>
      <c r="L126" s="46">
        <v>24</v>
      </c>
      <c r="M126" s="46">
        <v>23.6</v>
      </c>
      <c r="N126" s="46">
        <v>23.6</v>
      </c>
      <c r="O126" s="46">
        <v>23.6</v>
      </c>
      <c r="P126" s="10"/>
      <c r="Q126" s="1"/>
    </row>
    <row r="127" spans="1:17" ht="47.25">
      <c r="A127" s="13">
        <v>20500000</v>
      </c>
      <c r="B127" s="14" t="s">
        <v>31</v>
      </c>
      <c r="C127" s="64"/>
      <c r="D127" s="64"/>
      <c r="E127" s="64"/>
      <c r="F127" s="64"/>
      <c r="G127" s="64"/>
      <c r="H127" s="64"/>
      <c r="I127" s="16"/>
      <c r="J127" s="43"/>
      <c r="K127" s="43"/>
      <c r="L127" s="43"/>
      <c r="M127" s="43"/>
      <c r="N127" s="43"/>
      <c r="O127" s="43"/>
      <c r="P127" s="10"/>
      <c r="Q127" s="1"/>
    </row>
    <row r="128" spans="1:17" ht="33.75">
      <c r="A128" s="20">
        <v>20501000</v>
      </c>
      <c r="B128" s="19" t="s">
        <v>32</v>
      </c>
      <c r="C128" s="33" t="s">
        <v>185</v>
      </c>
      <c r="D128" s="16" t="s">
        <v>92</v>
      </c>
      <c r="E128" s="34">
        <v>41382</v>
      </c>
      <c r="F128" s="27" t="s">
        <v>58</v>
      </c>
      <c r="G128" s="28" t="s">
        <v>72</v>
      </c>
      <c r="H128" s="28" t="s">
        <v>60</v>
      </c>
      <c r="I128" s="28" t="s">
        <v>60</v>
      </c>
      <c r="J128" s="44">
        <v>3.7</v>
      </c>
      <c r="K128" s="44">
        <v>3.7</v>
      </c>
      <c r="L128" s="48">
        <v>3.9</v>
      </c>
      <c r="M128" s="48">
        <v>4.1</v>
      </c>
      <c r="N128" s="48">
        <v>4.3</v>
      </c>
      <c r="O128" s="48">
        <v>4.3</v>
      </c>
      <c r="P128" s="10"/>
      <c r="Q128" s="1"/>
    </row>
    <row r="129" spans="1:15" ht="242.25" customHeight="1">
      <c r="A129" s="26"/>
      <c r="B129" s="26"/>
      <c r="C129" s="33"/>
      <c r="D129" s="16"/>
      <c r="E129" s="34" t="s">
        <v>118</v>
      </c>
      <c r="F129" s="22" t="s">
        <v>58</v>
      </c>
      <c r="G129" s="23" t="s">
        <v>72</v>
      </c>
      <c r="H129" s="23" t="s">
        <v>149</v>
      </c>
      <c r="I129" s="23" t="s">
        <v>60</v>
      </c>
      <c r="J129" s="45">
        <v>3.7</v>
      </c>
      <c r="K129" s="45">
        <v>3.7</v>
      </c>
      <c r="L129" s="52">
        <v>3.9</v>
      </c>
      <c r="M129" s="52">
        <v>4.1</v>
      </c>
      <c r="N129" s="52">
        <v>4.3</v>
      </c>
      <c r="O129" s="52">
        <v>4.3</v>
      </c>
    </row>
    <row r="130" spans="1:15" ht="237.75" customHeight="1">
      <c r="A130" s="26"/>
      <c r="B130" s="26"/>
      <c r="C130" s="33" t="s">
        <v>119</v>
      </c>
      <c r="D130" s="25"/>
      <c r="E130" s="34" t="s">
        <v>116</v>
      </c>
      <c r="F130" s="22"/>
      <c r="G130" s="23"/>
      <c r="H130" s="23"/>
      <c r="I130" s="23"/>
      <c r="J130" s="49"/>
      <c r="K130" s="49"/>
      <c r="L130" s="49"/>
      <c r="M130" s="49"/>
      <c r="N130" s="49"/>
      <c r="O130" s="49"/>
    </row>
    <row r="131" spans="3:15" ht="12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ht="18.75">
      <c r="B132" s="51" t="s">
        <v>145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ht="12.75">
      <c r="I133" s="21"/>
    </row>
  </sheetData>
  <mergeCells count="20">
    <mergeCell ref="C127:H127"/>
    <mergeCell ref="F10:I11"/>
    <mergeCell ref="I12:I13"/>
    <mergeCell ref="C16:H16"/>
    <mergeCell ref="L11:L13"/>
    <mergeCell ref="M11:O11"/>
    <mergeCell ref="J10:O10"/>
    <mergeCell ref="M12:M13"/>
    <mergeCell ref="N12:N13"/>
    <mergeCell ref="O12:O13"/>
    <mergeCell ref="L3:O4"/>
    <mergeCell ref="B10:B13"/>
    <mergeCell ref="J11:K12"/>
    <mergeCell ref="C10:E12"/>
    <mergeCell ref="G12:G13"/>
    <mergeCell ref="H12:H13"/>
    <mergeCell ref="F12:F13"/>
    <mergeCell ref="A4:K4"/>
    <mergeCell ref="N6:O6"/>
    <mergeCell ref="A10:A13"/>
  </mergeCells>
  <printOptions/>
  <pageMargins left="0.24" right="0.2" top="0.36" bottom="0.26" header="0.24" footer="0.16"/>
  <pageSetup fitToHeight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1233</dc:creator>
  <cp:keywords/>
  <dc:description/>
  <cp:lastModifiedBy>1</cp:lastModifiedBy>
  <cp:lastPrinted>2013-05-08T05:09:57Z</cp:lastPrinted>
  <dcterms:created xsi:type="dcterms:W3CDTF">2013-01-14T13:00:18Z</dcterms:created>
  <dcterms:modified xsi:type="dcterms:W3CDTF">2014-05-07T09:00:47Z</dcterms:modified>
  <cp:category/>
  <cp:version/>
  <cp:contentType/>
  <cp:contentStatus/>
</cp:coreProperties>
</file>